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E\田泽蓉学籍管理工作\推免工作\研究生推免\2027研究生推免工作\27年推免通知附件\"/>
    </mc:Choice>
  </mc:AlternateContent>
  <bookViews>
    <workbookView windowWidth="28800" windowHeight="12120"/>
  </bookViews>
  <sheets>
    <sheet name="Sheet4" sheetId="4" r:id="rId1"/>
    <sheet name="Sheet1" sheetId="8" r:id="rId2"/>
  </sheets>
  <definedNames>
    <definedName name="_xlnm._FilterDatabase" localSheetId="1" hidden="1">Sheet1!$A$1:$G$67</definedName>
    <definedName name="ooo">#REF!</definedName>
    <definedName name="ttt">#REF!</definedName>
    <definedName name="ppp">#REF!</definedName>
    <definedName name="rrr">#REF!</definedName>
    <definedName name="_xlnm._FilterDatabase" localSheetId="0" hidden="1">Sheet4!$A$3:$N$69</definedName>
    <definedName name="_xlnm.Print_Titles" localSheetId="0">Sheet4!$3:$3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<sst xmlns="http://schemas.openxmlformats.org/spreadsheetml/2006/main" count="173" uniqueCount="102">
  <si>
    <r>
      <t>附件1</t>
    </r>
    <r>
      <rPr>
        <sz val="12"/>
        <rFont val="仿宋"/>
        <charset val="134"/>
      </rPr>
      <t xml:space="preserve">                                              </t>
    </r>
  </si>
  <si>
    <t xml:space="preserve"> 2027年推免生推荐名额分配表</t>
  </si>
  <si>
    <t>学院</t>
  </si>
  <si>
    <t>专业</t>
  </si>
  <si>
    <t>人数</t>
  </si>
  <si>
    <t>2027推免名额实际分配数</t>
  </si>
  <si>
    <t>取整数</t>
  </si>
  <si>
    <t>省略数</t>
  </si>
  <si>
    <t>入整数</t>
  </si>
  <si>
    <t>分配数</t>
  </si>
  <si>
    <t>服务国家战略相关
专业群</t>
  </si>
  <si>
    <t>国家一流
专业建设点</t>
  </si>
  <si>
    <t>博士点学科专业</t>
  </si>
  <si>
    <t>未得到三项政策支持的学校第二轮A、B类一流学科支撑专业</t>
  </si>
  <si>
    <t>支持湖南省主导产业学科专业</t>
  </si>
  <si>
    <t>2027年推免名额
合计（学院）</t>
  </si>
  <si>
    <t>法学院</t>
  </si>
  <si>
    <t>法学</t>
  </si>
  <si>
    <t>化学化工学院</t>
  </si>
  <si>
    <t>化学</t>
  </si>
  <si>
    <t>化学(师范)</t>
  </si>
  <si>
    <t>化学工程与工艺</t>
  </si>
  <si>
    <t>酿酒工程</t>
  </si>
  <si>
    <t>食品科学与工程</t>
  </si>
  <si>
    <t>计算机科学与工程学院</t>
  </si>
  <si>
    <t>计算机科学与技术</t>
  </si>
  <si>
    <t>软件工程</t>
  </si>
  <si>
    <t>数据科学与大数据技术</t>
  </si>
  <si>
    <t>旅游与城乡规划学院</t>
  </si>
  <si>
    <t>城乡规划</t>
  </si>
  <si>
    <t>电子商务</t>
  </si>
  <si>
    <t>风景园林</t>
  </si>
  <si>
    <t>旅游管理</t>
  </si>
  <si>
    <t>人力资源管理</t>
  </si>
  <si>
    <t>马克思主义学院</t>
  </si>
  <si>
    <t>思想政治教育(师范)</t>
  </si>
  <si>
    <t>美术学院</t>
  </si>
  <si>
    <t>环境设计</t>
  </si>
  <si>
    <t>美术学(师范)</t>
  </si>
  <si>
    <t>视觉传达设计</t>
  </si>
  <si>
    <t>数字媒体艺术</t>
  </si>
  <si>
    <t>人文学院</t>
  </si>
  <si>
    <t>历史学(师范)</t>
  </si>
  <si>
    <t>哲学</t>
  </si>
  <si>
    <t>商学院</t>
  </si>
  <si>
    <t>工商管理</t>
  </si>
  <si>
    <t>公共事业管理</t>
  </si>
  <si>
    <t>国际经济与贸易</t>
  </si>
  <si>
    <t>会计学</t>
  </si>
  <si>
    <t>经济学</t>
  </si>
  <si>
    <t>生命科学学院</t>
  </si>
  <si>
    <t>环境工程</t>
  </si>
  <si>
    <t>生物工程</t>
  </si>
  <si>
    <t>生物科学</t>
  </si>
  <si>
    <t>生物科学(师范)</t>
  </si>
  <si>
    <t>师范学院</t>
  </si>
  <si>
    <t>小学教育(师范)</t>
  </si>
  <si>
    <t>学前教育(师范)</t>
  </si>
  <si>
    <t>数学与统计学院</t>
  </si>
  <si>
    <t>金融工程</t>
  </si>
  <si>
    <t>数学与应用数学(师范)</t>
  </si>
  <si>
    <t>统计学</t>
  </si>
  <si>
    <t>体育科学学院</t>
  </si>
  <si>
    <t>体育教育(师范)</t>
  </si>
  <si>
    <t>武术与民族传统体育</t>
  </si>
  <si>
    <t>通信与电子工程学院</t>
  </si>
  <si>
    <t>电气工程及其自动化</t>
  </si>
  <si>
    <t>电子信息工程</t>
  </si>
  <si>
    <t>通信工程</t>
  </si>
  <si>
    <t>智能建造学院</t>
  </si>
  <si>
    <t>建筑学</t>
  </si>
  <si>
    <t>土木工程</t>
  </si>
  <si>
    <t>外国语学院</t>
  </si>
  <si>
    <t>翻译</t>
  </si>
  <si>
    <t>日语</t>
  </si>
  <si>
    <t>商务英语</t>
  </si>
  <si>
    <t>英语</t>
  </si>
  <si>
    <t>英语(师范)</t>
  </si>
  <si>
    <t>文学与新媒体学院</t>
  </si>
  <si>
    <t>汉语言文学</t>
  </si>
  <si>
    <t>汉语言文学(师范)</t>
  </si>
  <si>
    <t>网络与新媒体</t>
  </si>
  <si>
    <t>新闻学</t>
  </si>
  <si>
    <t>物理与机电工程学院</t>
  </si>
  <si>
    <t>材料科学与工程</t>
  </si>
  <si>
    <t>机械电子工程</t>
  </si>
  <si>
    <t>机械设计制造及其自动化</t>
  </si>
  <si>
    <t>物理学(师范)</t>
  </si>
  <si>
    <t>药学院</t>
  </si>
  <si>
    <t>药学</t>
  </si>
  <si>
    <t>制药工程</t>
  </si>
  <si>
    <t>中药学</t>
  </si>
  <si>
    <t>医学院</t>
  </si>
  <si>
    <t>护理学</t>
  </si>
  <si>
    <t>临床医学</t>
  </si>
  <si>
    <t>医学检验技术</t>
  </si>
  <si>
    <t>医学影像技术</t>
  </si>
  <si>
    <t>针灸推拿学</t>
  </si>
  <si>
    <t>音乐舞蹈学院</t>
  </si>
  <si>
    <t>舞蹈学</t>
  </si>
  <si>
    <t>音乐学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</si>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</sst>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9"/>
  <sheetViews>
    <sheetView tabSelected="1" workbookViewId="0">
      <pane ySplit="3" topLeftCell="A52" activePane="bottomLeft" state="frozen"/>
      <selection/>
      <selection pane="bottomLeft" activeCell="B3" sqref="B3"/>
    </sheetView>
  </sheetViews>
  <sheetFormatPr defaultColWidth="9" defaultRowHeight="13.5"/>
  <cols>
    <col min="1" max="1" width="20.25" customWidth="1"/>
    <col min="2" max="2" width="25.375" customWidth="1"/>
    <col min="4" max="4" width="12.625"/>
    <col min="6" max="6" width="12.625"/>
    <col min="12" max="13" width="12.375" customWidth="1"/>
  </cols>
  <sheetData>
    <row r="1" ht="20.25" spans="1:14">
      <c r="A1" s="1" t="s">
        <v>0</v>
      </c>
      <c r="B1" s="2"/>
      <c r="C1" s="3"/>
      <c r="D1" s="3"/>
      <c r="E1" s="3"/>
      <c r="F1" s="3"/>
      <c r="G1" s="3"/>
      <c r="H1" s="3"/>
      <c r="I1" s="2"/>
      <c r="J1" s="3"/>
      <c r="K1" s="4"/>
      <c r="L1" s="4"/>
      <c r="M1" s="4"/>
    </row>
    <row r="2" ht="27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90" customHeight="1" spans="1:14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pans="1:14">
      <c r="A4" s="6" t="s">
        <v>16</v>
      </c>
      <c r="B4" s="6" t="s">
        <v>17</v>
      </c>
      <c r="C4" s="6">
        <v>195</v>
      </c>
      <c r="D4" s="9">
        <f>C4*222/6415</f>
        <v>6.74824629773967</v>
      </c>
      <c r="E4" s="9">
        <f>INT(D4)</f>
        <v>6</v>
      </c>
      <c r="F4" s="9">
        <f>D4-E4</f>
        <v>0.748246297739673</v>
      </c>
      <c r="G4" s="9">
        <v>1</v>
      </c>
      <c r="H4" s="9">
        <f>E4+G4</f>
        <v>7</v>
      </c>
      <c r="I4" s="9">
        <v>1</v>
      </c>
      <c r="J4" s="9"/>
      <c r="K4" s="9"/>
      <c r="L4" s="9"/>
      <c r="M4" s="9"/>
      <c r="N4" s="10">
        <f>H4+I4</f>
        <v>8</v>
      </c>
    </row>
    <row r="5" spans="1:14">
      <c r="A5" s="6" t="s">
        <v>18</v>
      </c>
      <c r="B5" s="6" t="s">
        <v>19</v>
      </c>
      <c r="C5" s="6">
        <v>37</v>
      </c>
      <c r="D5" s="9">
        <f t="shared" ref="D5:D36" si="0">C5*222/6415</f>
        <v>1.28043647700701</v>
      </c>
      <c r="E5" s="9">
        <f t="shared" ref="E5:E36" si="1">INT(D5)</f>
        <v>1</v>
      </c>
      <c r="F5" s="9">
        <f t="shared" ref="F5:F36" si="2">D5-E5</f>
        <v>0.28043647700701</v>
      </c>
      <c r="G5" s="9"/>
      <c r="H5" s="9">
        <f t="shared" ref="H5:H36" si="3">E5+G5</f>
        <v>1</v>
      </c>
      <c r="I5" s="11">
        <v>1</v>
      </c>
      <c r="J5" s="11">
        <v>1</v>
      </c>
      <c r="K5" s="9"/>
      <c r="L5" s="9"/>
      <c r="M5" s="9">
        <v>1</v>
      </c>
      <c r="N5" s="10">
        <f>SUM(H5:M9)</f>
        <v>14</v>
      </c>
    </row>
    <row r="6" spans="1:14">
      <c r="A6" s="6"/>
      <c r="B6" s="6" t="s">
        <v>20</v>
      </c>
      <c r="C6" s="6">
        <v>56</v>
      </c>
      <c r="D6" s="9">
        <f t="shared" si="0"/>
        <v>1.93795791114575</v>
      </c>
      <c r="E6" s="9">
        <f t="shared" si="1"/>
        <v>1</v>
      </c>
      <c r="F6" s="9">
        <f t="shared" si="2"/>
        <v>0.93795791114575</v>
      </c>
      <c r="G6" s="9">
        <v>1</v>
      </c>
      <c r="H6" s="9">
        <f t="shared" si="3"/>
        <v>2</v>
      </c>
      <c r="I6" s="12"/>
      <c r="J6" s="12"/>
      <c r="K6" s="9"/>
      <c r="L6" s="9"/>
      <c r="M6" s="9"/>
      <c r="N6" s="13"/>
    </row>
    <row r="7" spans="1:14">
      <c r="A7" s="6"/>
      <c r="B7" s="6" t="s">
        <v>21</v>
      </c>
      <c r="C7" s="6">
        <v>79</v>
      </c>
      <c r="D7" s="9">
        <f t="shared" si="0"/>
        <v>2.73390491036633</v>
      </c>
      <c r="E7" s="9">
        <f t="shared" si="1"/>
        <v>2</v>
      </c>
      <c r="F7" s="9">
        <f t="shared" si="2"/>
        <v>0.73390491036633</v>
      </c>
      <c r="G7" s="9">
        <v>1</v>
      </c>
      <c r="H7" s="9">
        <f t="shared" si="3"/>
        <v>3</v>
      </c>
      <c r="I7" s="9"/>
      <c r="J7" s="9"/>
      <c r="K7" s="9"/>
      <c r="L7" s="9"/>
      <c r="M7" s="9"/>
      <c r="N7" s="13"/>
    </row>
    <row r="8" spans="1:14">
      <c r="A8" s="6"/>
      <c r="B8" s="6" t="s">
        <v>22</v>
      </c>
      <c r="C8" s="6">
        <v>38</v>
      </c>
      <c r="D8" s="9">
        <f t="shared" si="0"/>
        <v>1.31504286827747</v>
      </c>
      <c r="E8" s="9">
        <f t="shared" si="1"/>
        <v>1</v>
      </c>
      <c r="F8" s="9">
        <f t="shared" si="2"/>
        <v>0.31504286827747</v>
      </c>
      <c r="G8" s="9"/>
      <c r="H8" s="9">
        <f t="shared" si="3"/>
        <v>1</v>
      </c>
      <c r="I8" s="9"/>
      <c r="J8" s="9"/>
      <c r="K8" s="9"/>
      <c r="L8" s="9"/>
      <c r="M8" s="9"/>
      <c r="N8" s="13"/>
    </row>
    <row r="9" spans="1:14">
      <c r="A9" s="6"/>
      <c r="B9" s="6" t="s">
        <v>23</v>
      </c>
      <c r="C9" s="6">
        <v>88</v>
      </c>
      <c r="D9" s="9">
        <f t="shared" si="0"/>
        <v>3.04536243180047</v>
      </c>
      <c r="E9" s="9">
        <f t="shared" si="1"/>
        <v>3</v>
      </c>
      <c r="F9" s="9">
        <f t="shared" si="2"/>
        <v>0.0453624318004699</v>
      </c>
      <c r="G9" s="9"/>
      <c r="H9" s="9">
        <f t="shared" si="3"/>
        <v>3</v>
      </c>
      <c r="I9" s="9"/>
      <c r="J9" s="9">
        <v>1</v>
      </c>
      <c r="K9" s="9"/>
      <c r="L9" s="9"/>
      <c r="M9" s="9"/>
      <c r="N9" s="14"/>
    </row>
    <row r="10" spans="1:14">
      <c r="A10" s="6" t="s">
        <v>24</v>
      </c>
      <c r="B10" s="6" t="s">
        <v>25</v>
      </c>
      <c r="C10" s="6">
        <v>121</v>
      </c>
      <c r="D10" s="9">
        <f t="shared" si="0"/>
        <v>4.18737334372564</v>
      </c>
      <c r="E10" s="9">
        <f t="shared" si="1"/>
        <v>4</v>
      </c>
      <c r="F10" s="9">
        <f t="shared" si="2"/>
        <v>0.18737334372564</v>
      </c>
      <c r="G10" s="9"/>
      <c r="H10" s="9">
        <f t="shared" si="3"/>
        <v>4</v>
      </c>
      <c r="I10" s="9"/>
      <c r="J10" s="9">
        <v>1</v>
      </c>
      <c r="K10" s="9"/>
      <c r="L10" s="9"/>
      <c r="M10" s="9"/>
      <c r="N10" s="10">
        <f>SUM(H10:M12)</f>
        <v>23</v>
      </c>
    </row>
    <row r="11" spans="1:14">
      <c r="A11" s="6"/>
      <c r="B11" s="6" t="s">
        <v>26</v>
      </c>
      <c r="C11" s="6">
        <v>317</v>
      </c>
      <c r="D11" s="9">
        <f t="shared" si="0"/>
        <v>10.9702260327358</v>
      </c>
      <c r="E11" s="9">
        <f t="shared" si="1"/>
        <v>10</v>
      </c>
      <c r="F11" s="9">
        <f t="shared" si="2"/>
        <v>0.9702260327358</v>
      </c>
      <c r="G11" s="9">
        <v>1</v>
      </c>
      <c r="H11" s="9">
        <f t="shared" si="3"/>
        <v>11</v>
      </c>
      <c r="I11" s="9">
        <v>1</v>
      </c>
      <c r="J11" s="9">
        <v>1</v>
      </c>
      <c r="K11" s="9"/>
      <c r="L11" s="9"/>
      <c r="M11" s="9"/>
      <c r="N11" s="13"/>
    </row>
    <row r="12" spans="1:14">
      <c r="A12" s="6"/>
      <c r="B12" s="6" t="s">
        <v>27</v>
      </c>
      <c r="C12" s="6">
        <v>112</v>
      </c>
      <c r="D12" s="9">
        <f t="shared" si="0"/>
        <v>3.8759158222915</v>
      </c>
      <c r="E12" s="9">
        <f t="shared" si="1"/>
        <v>3</v>
      </c>
      <c r="F12" s="9">
        <f t="shared" si="2"/>
        <v>0.8759158222915</v>
      </c>
      <c r="G12" s="9">
        <v>1</v>
      </c>
      <c r="H12" s="9">
        <f t="shared" si="3"/>
        <v>4</v>
      </c>
      <c r="I12" s="9"/>
      <c r="J12" s="9"/>
      <c r="K12" s="9"/>
      <c r="L12" s="9">
        <v>1</v>
      </c>
      <c r="M12" s="9"/>
      <c r="N12" s="14"/>
    </row>
    <row r="13" spans="1:14">
      <c r="A13" s="15" t="s">
        <v>28</v>
      </c>
      <c r="B13" s="6" t="s">
        <v>29</v>
      </c>
      <c r="C13" s="6">
        <v>100</v>
      </c>
      <c r="D13" s="9">
        <f t="shared" si="0"/>
        <v>3.46063912704599</v>
      </c>
      <c r="E13" s="9">
        <f t="shared" si="1"/>
        <v>3</v>
      </c>
      <c r="F13" s="9">
        <f t="shared" si="2"/>
        <v>0.46063912704599</v>
      </c>
      <c r="G13" s="9"/>
      <c r="H13" s="9">
        <f t="shared" si="3"/>
        <v>3</v>
      </c>
      <c r="I13" s="9"/>
      <c r="J13" s="9"/>
      <c r="K13" s="9"/>
      <c r="L13" s="9"/>
      <c r="M13" s="9"/>
      <c r="N13" s="13">
        <f>SUM(H13:M17)</f>
        <v>13</v>
      </c>
    </row>
    <row r="14" spans="1:14">
      <c r="A14" s="16"/>
      <c r="B14" s="6" t="s">
        <v>30</v>
      </c>
      <c r="C14" s="6">
        <v>64</v>
      </c>
      <c r="D14" s="9">
        <f t="shared" si="0"/>
        <v>2.21480904130943</v>
      </c>
      <c r="E14" s="9">
        <f t="shared" si="1"/>
        <v>2</v>
      </c>
      <c r="F14" s="9">
        <f t="shared" si="2"/>
        <v>0.21480904130943</v>
      </c>
      <c r="G14" s="9"/>
      <c r="H14" s="9">
        <f t="shared" si="3"/>
        <v>2</v>
      </c>
      <c r="I14" s="9"/>
      <c r="J14" s="9"/>
      <c r="K14" s="9"/>
      <c r="L14" s="9"/>
      <c r="M14" s="9"/>
      <c r="N14" s="13"/>
    </row>
    <row r="15" spans="1:14">
      <c r="A15" s="16"/>
      <c r="B15" s="6" t="s">
        <v>31</v>
      </c>
      <c r="C15" s="6">
        <v>44</v>
      </c>
      <c r="D15" s="9">
        <f t="shared" si="0"/>
        <v>1.52268121590023</v>
      </c>
      <c r="E15" s="9">
        <f t="shared" si="1"/>
        <v>1</v>
      </c>
      <c r="F15" s="9">
        <f t="shared" si="2"/>
        <v>0.52268121590023</v>
      </c>
      <c r="G15" s="9">
        <v>1</v>
      </c>
      <c r="H15" s="9">
        <f t="shared" si="3"/>
        <v>2</v>
      </c>
      <c r="I15" s="9"/>
      <c r="J15" s="9"/>
      <c r="K15" s="9"/>
      <c r="L15" s="9"/>
      <c r="M15" s="9"/>
      <c r="N15" s="13"/>
    </row>
    <row r="16" spans="1:14">
      <c r="A16" s="16"/>
      <c r="B16" s="6" t="s">
        <v>32</v>
      </c>
      <c r="C16" s="6">
        <v>65</v>
      </c>
      <c r="D16" s="9">
        <f t="shared" si="0"/>
        <v>2.24941543257989</v>
      </c>
      <c r="E16" s="9">
        <f t="shared" si="1"/>
        <v>2</v>
      </c>
      <c r="F16" s="9">
        <f t="shared" si="2"/>
        <v>0.24941543257989</v>
      </c>
      <c r="G16" s="9"/>
      <c r="H16" s="9">
        <f t="shared" si="3"/>
        <v>2</v>
      </c>
      <c r="I16" s="9"/>
      <c r="J16" s="9">
        <v>1</v>
      </c>
      <c r="K16" s="9"/>
      <c r="L16" s="9"/>
      <c r="M16" s="9"/>
      <c r="N16" s="13"/>
    </row>
    <row r="17" spans="1:14">
      <c r="A17" s="17"/>
      <c r="B17" s="6" t="s">
        <v>33</v>
      </c>
      <c r="C17" s="6">
        <v>79</v>
      </c>
      <c r="D17" s="9">
        <f t="shared" si="0"/>
        <v>2.73390491036633</v>
      </c>
      <c r="E17" s="9">
        <f t="shared" si="1"/>
        <v>2</v>
      </c>
      <c r="F17" s="9">
        <f t="shared" si="2"/>
        <v>0.73390491036633</v>
      </c>
      <c r="G17" s="9">
        <v>1</v>
      </c>
      <c r="H17" s="9">
        <f t="shared" si="3"/>
        <v>3</v>
      </c>
      <c r="I17" s="9"/>
      <c r="J17" s="9"/>
      <c r="K17" s="9"/>
      <c r="L17" s="9"/>
      <c r="M17" s="9"/>
      <c r="N17" s="14"/>
    </row>
    <row r="18" spans="1:14">
      <c r="A18" s="6" t="s">
        <v>34</v>
      </c>
      <c r="B18" s="6" t="s">
        <v>35</v>
      </c>
      <c r="C18" s="6">
        <v>137</v>
      </c>
      <c r="D18" s="9">
        <f t="shared" si="0"/>
        <v>4.741075604053</v>
      </c>
      <c r="E18" s="9">
        <f t="shared" si="1"/>
        <v>4</v>
      </c>
      <c r="F18" s="9">
        <f t="shared" si="2"/>
        <v>0.741075604053</v>
      </c>
      <c r="G18" s="9">
        <v>1</v>
      </c>
      <c r="H18" s="9">
        <f t="shared" si="3"/>
        <v>5</v>
      </c>
      <c r="I18" s="9">
        <v>1</v>
      </c>
      <c r="J18" s="9"/>
      <c r="K18" s="9"/>
      <c r="L18" s="9"/>
      <c r="M18" s="9"/>
      <c r="N18" s="18">
        <f>H18+I18</f>
        <v>6</v>
      </c>
    </row>
    <row r="19" spans="1:14">
      <c r="A19" s="6" t="s">
        <v>36</v>
      </c>
      <c r="B19" s="6" t="s">
        <v>37</v>
      </c>
      <c r="C19" s="6">
        <v>51</v>
      </c>
      <c r="D19" s="9">
        <f t="shared" si="0"/>
        <v>1.76492595479345</v>
      </c>
      <c r="E19" s="9">
        <f t="shared" si="1"/>
        <v>1</v>
      </c>
      <c r="F19" s="9">
        <f t="shared" si="2"/>
        <v>0.76492595479345</v>
      </c>
      <c r="G19" s="9">
        <v>1</v>
      </c>
      <c r="H19" s="9">
        <f t="shared" si="3"/>
        <v>2</v>
      </c>
      <c r="I19" s="9"/>
      <c r="J19" s="9"/>
      <c r="K19" s="9"/>
      <c r="L19" s="9"/>
      <c r="M19" s="9"/>
      <c r="N19" s="10">
        <f>SUM(H19:M22)</f>
        <v>8</v>
      </c>
    </row>
    <row r="20" spans="1:14">
      <c r="A20" s="6"/>
      <c r="B20" s="6" t="s">
        <v>38</v>
      </c>
      <c r="C20" s="6">
        <v>53</v>
      </c>
      <c r="D20" s="9">
        <f t="shared" si="0"/>
        <v>1.83413873733437</v>
      </c>
      <c r="E20" s="9">
        <f t="shared" si="1"/>
        <v>1</v>
      </c>
      <c r="F20" s="9">
        <f t="shared" si="2"/>
        <v>0.83413873733437</v>
      </c>
      <c r="G20" s="9">
        <v>1</v>
      </c>
      <c r="H20" s="9">
        <f t="shared" si="3"/>
        <v>2</v>
      </c>
      <c r="I20" s="9"/>
      <c r="J20" s="9"/>
      <c r="K20" s="9"/>
      <c r="L20" s="9"/>
      <c r="M20" s="9"/>
      <c r="N20" s="13"/>
    </row>
    <row r="21" spans="1:14">
      <c r="A21" s="6"/>
      <c r="B21" s="6" t="s">
        <v>39</v>
      </c>
      <c r="C21" s="6">
        <v>60</v>
      </c>
      <c r="D21" s="9">
        <f t="shared" si="0"/>
        <v>2.07638347622759</v>
      </c>
      <c r="E21" s="9">
        <f t="shared" si="1"/>
        <v>2</v>
      </c>
      <c r="F21" s="9">
        <f t="shared" si="2"/>
        <v>0.0763834762275901</v>
      </c>
      <c r="G21" s="9"/>
      <c r="H21" s="9">
        <f t="shared" si="3"/>
        <v>2</v>
      </c>
      <c r="I21" s="9"/>
      <c r="J21" s="9"/>
      <c r="K21" s="9"/>
      <c r="L21" s="9"/>
      <c r="M21" s="9"/>
      <c r="N21" s="13"/>
    </row>
    <row r="22" spans="1:14">
      <c r="A22" s="6"/>
      <c r="B22" s="6" t="s">
        <v>40</v>
      </c>
      <c r="C22" s="6">
        <v>52</v>
      </c>
      <c r="D22" s="9">
        <f t="shared" si="0"/>
        <v>1.79953234606391</v>
      </c>
      <c r="E22" s="9">
        <f t="shared" si="1"/>
        <v>1</v>
      </c>
      <c r="F22" s="9">
        <f t="shared" si="2"/>
        <v>0.79953234606391</v>
      </c>
      <c r="G22" s="9">
        <v>1</v>
      </c>
      <c r="H22" s="9">
        <f t="shared" si="3"/>
        <v>2</v>
      </c>
      <c r="I22" s="9"/>
      <c r="J22" s="9"/>
      <c r="K22" s="9"/>
      <c r="L22" s="9"/>
      <c r="M22" s="9"/>
      <c r="N22" s="14"/>
    </row>
    <row r="23" spans="1:14">
      <c r="A23" s="15" t="s">
        <v>41</v>
      </c>
      <c r="B23" s="6" t="s">
        <v>42</v>
      </c>
      <c r="C23" s="6">
        <v>154</v>
      </c>
      <c r="D23" s="9">
        <f t="shared" si="0"/>
        <v>5.32938425565082</v>
      </c>
      <c r="E23" s="9">
        <f t="shared" si="1"/>
        <v>5</v>
      </c>
      <c r="F23" s="9">
        <f t="shared" si="2"/>
        <v>0.32938425565082</v>
      </c>
      <c r="G23" s="9"/>
      <c r="H23" s="9">
        <f t="shared" si="3"/>
        <v>5</v>
      </c>
      <c r="I23" s="9"/>
      <c r="J23" s="9"/>
      <c r="K23" s="9">
        <v>1</v>
      </c>
      <c r="L23" s="9"/>
      <c r="M23" s="9">
        <v>1</v>
      </c>
      <c r="N23" s="10">
        <f>SUM(H23:M24)</f>
        <v>8</v>
      </c>
    </row>
    <row r="24" spans="1:14">
      <c r="A24" s="17"/>
      <c r="B24" s="6" t="s">
        <v>43</v>
      </c>
      <c r="C24" s="6">
        <v>19</v>
      </c>
      <c r="D24" s="19">
        <f t="shared" si="0"/>
        <v>0.657521434138737</v>
      </c>
      <c r="E24" s="19">
        <v>0</v>
      </c>
      <c r="F24" s="19">
        <f t="shared" si="2"/>
        <v>0.657521434138737</v>
      </c>
      <c r="G24" s="9">
        <v>1</v>
      </c>
      <c r="H24" s="9">
        <f t="shared" si="3"/>
        <v>1</v>
      </c>
      <c r="I24" s="9"/>
      <c r="J24" s="9"/>
      <c r="K24" s="9"/>
      <c r="L24" s="9"/>
      <c r="M24" s="9"/>
      <c r="N24" s="13"/>
    </row>
    <row r="25" spans="1:14">
      <c r="A25" s="6" t="s">
        <v>44</v>
      </c>
      <c r="B25" s="6" t="s">
        <v>45</v>
      </c>
      <c r="C25" s="6">
        <v>93</v>
      </c>
      <c r="D25" s="19">
        <f t="shared" si="0"/>
        <v>3.21839438815277</v>
      </c>
      <c r="E25" s="19">
        <f t="shared" si="1"/>
        <v>3</v>
      </c>
      <c r="F25" s="19">
        <f t="shared" si="2"/>
        <v>0.21839438815277</v>
      </c>
      <c r="G25" s="9"/>
      <c r="H25" s="9">
        <f t="shared" si="3"/>
        <v>3</v>
      </c>
      <c r="I25" s="9"/>
      <c r="J25" s="9">
        <v>1</v>
      </c>
      <c r="K25" s="9"/>
      <c r="L25" s="9"/>
      <c r="M25" s="9"/>
      <c r="N25" s="10">
        <f>SUM(H25:L29)</f>
        <v>20</v>
      </c>
    </row>
    <row r="26" spans="1:14">
      <c r="A26" s="6"/>
      <c r="B26" s="6" t="s">
        <v>46</v>
      </c>
      <c r="C26" s="6">
        <v>56</v>
      </c>
      <c r="D26" s="9">
        <f t="shared" si="0"/>
        <v>1.93795791114575</v>
      </c>
      <c r="E26" s="9">
        <f t="shared" si="1"/>
        <v>1</v>
      </c>
      <c r="F26" s="9">
        <f t="shared" si="2"/>
        <v>0.93795791114575</v>
      </c>
      <c r="G26" s="9">
        <v>1</v>
      </c>
      <c r="H26" s="9">
        <f t="shared" si="3"/>
        <v>2</v>
      </c>
      <c r="I26" s="9"/>
      <c r="J26" s="9"/>
      <c r="K26" s="9"/>
      <c r="L26" s="9"/>
      <c r="M26" s="9"/>
      <c r="N26" s="13"/>
    </row>
    <row r="27" spans="1:14">
      <c r="A27" s="6"/>
      <c r="B27" s="6" t="s">
        <v>47</v>
      </c>
      <c r="C27" s="6">
        <v>46</v>
      </c>
      <c r="D27" s="9">
        <f t="shared" si="0"/>
        <v>1.59189399844115</v>
      </c>
      <c r="E27" s="9">
        <f t="shared" si="1"/>
        <v>1</v>
      </c>
      <c r="F27" s="9">
        <f t="shared" si="2"/>
        <v>0.59189399844115</v>
      </c>
      <c r="G27" s="9">
        <v>1</v>
      </c>
      <c r="H27" s="9">
        <f t="shared" si="3"/>
        <v>2</v>
      </c>
      <c r="I27" s="9"/>
      <c r="J27" s="9"/>
      <c r="K27" s="9"/>
      <c r="L27" s="9">
        <v>1</v>
      </c>
      <c r="M27" s="9"/>
      <c r="N27" s="13"/>
    </row>
    <row r="28" spans="1:14">
      <c r="A28" s="6"/>
      <c r="B28" s="6" t="s">
        <v>48</v>
      </c>
      <c r="C28" s="6">
        <v>202</v>
      </c>
      <c r="D28" s="9">
        <f t="shared" si="0"/>
        <v>6.99049103663289</v>
      </c>
      <c r="E28" s="9">
        <f t="shared" si="1"/>
        <v>6</v>
      </c>
      <c r="F28" s="9">
        <f t="shared" si="2"/>
        <v>0.99049103663289</v>
      </c>
      <c r="G28" s="9">
        <v>1</v>
      </c>
      <c r="H28" s="9">
        <f t="shared" si="3"/>
        <v>7</v>
      </c>
      <c r="I28" s="9"/>
      <c r="J28" s="9"/>
      <c r="K28" s="9"/>
      <c r="L28" s="9"/>
      <c r="M28" s="9"/>
      <c r="N28" s="13"/>
    </row>
    <row r="29" spans="1:14">
      <c r="A29" s="6"/>
      <c r="B29" s="6" t="s">
        <v>49</v>
      </c>
      <c r="C29" s="6">
        <v>101</v>
      </c>
      <c r="D29" s="9">
        <f t="shared" si="0"/>
        <v>3.49524551831645</v>
      </c>
      <c r="E29" s="9">
        <f t="shared" si="1"/>
        <v>3</v>
      </c>
      <c r="F29" s="9">
        <f t="shared" si="2"/>
        <v>0.49524551831645</v>
      </c>
      <c r="G29" s="9"/>
      <c r="H29" s="9">
        <f t="shared" si="3"/>
        <v>3</v>
      </c>
      <c r="I29" s="9"/>
      <c r="J29" s="9">
        <v>1</v>
      </c>
      <c r="K29" s="9"/>
      <c r="L29" s="9"/>
      <c r="M29" s="9"/>
      <c r="N29" s="14"/>
    </row>
    <row r="30" spans="1:14">
      <c r="A30" s="6" t="s">
        <v>50</v>
      </c>
      <c r="B30" s="6" t="s">
        <v>51</v>
      </c>
      <c r="C30" s="6">
        <v>54</v>
      </c>
      <c r="D30" s="9">
        <f t="shared" si="0"/>
        <v>1.86874512860483</v>
      </c>
      <c r="E30" s="9">
        <f t="shared" si="1"/>
        <v>1</v>
      </c>
      <c r="F30" s="9">
        <f t="shared" si="2"/>
        <v>0.86874512860483</v>
      </c>
      <c r="G30" s="9">
        <v>1</v>
      </c>
      <c r="H30" s="9">
        <f t="shared" si="3"/>
        <v>2</v>
      </c>
      <c r="I30" s="9"/>
      <c r="J30" s="9"/>
      <c r="K30" s="9"/>
      <c r="L30" s="9"/>
      <c r="M30" s="9"/>
      <c r="N30" s="10">
        <f>SUM(H30:M33)</f>
        <v>17</v>
      </c>
    </row>
    <row r="31" spans="1:14">
      <c r="A31" s="6"/>
      <c r="B31" s="6" t="s">
        <v>52</v>
      </c>
      <c r="C31" s="6">
        <v>58</v>
      </c>
      <c r="D31" s="9">
        <f t="shared" si="0"/>
        <v>2.00717069368667</v>
      </c>
      <c r="E31" s="9">
        <f t="shared" si="1"/>
        <v>2</v>
      </c>
      <c r="F31" s="9">
        <f t="shared" si="2"/>
        <v>0.00717069368666978</v>
      </c>
      <c r="G31" s="9"/>
      <c r="H31" s="9">
        <f t="shared" si="3"/>
        <v>2</v>
      </c>
      <c r="I31" s="11"/>
      <c r="J31" s="11"/>
      <c r="K31" s="9"/>
      <c r="L31" s="9"/>
      <c r="M31" s="9"/>
      <c r="N31" s="13"/>
    </row>
    <row r="32" spans="1:14">
      <c r="A32" s="6"/>
      <c r="B32" s="6" t="s">
        <v>53</v>
      </c>
      <c r="C32" s="6">
        <v>59</v>
      </c>
      <c r="D32" s="9">
        <f t="shared" si="0"/>
        <v>2.04177708495713</v>
      </c>
      <c r="E32" s="9">
        <f t="shared" si="1"/>
        <v>2</v>
      </c>
      <c r="F32" s="9">
        <f t="shared" si="2"/>
        <v>0.04177708495713</v>
      </c>
      <c r="G32" s="9"/>
      <c r="H32" s="9">
        <f t="shared" si="3"/>
        <v>2</v>
      </c>
      <c r="I32" s="11">
        <v>1</v>
      </c>
      <c r="J32" s="11">
        <v>1</v>
      </c>
      <c r="K32" s="9">
        <v>1</v>
      </c>
      <c r="L32" s="9"/>
      <c r="M32" s="11">
        <v>1</v>
      </c>
      <c r="N32" s="13"/>
    </row>
    <row r="33" spans="1:14">
      <c r="A33" s="6"/>
      <c r="B33" s="6" t="s">
        <v>54</v>
      </c>
      <c r="C33" s="6">
        <v>190</v>
      </c>
      <c r="D33" s="9">
        <f t="shared" si="0"/>
        <v>6.57521434138737</v>
      </c>
      <c r="E33" s="9">
        <f t="shared" si="1"/>
        <v>6</v>
      </c>
      <c r="F33" s="9">
        <f t="shared" si="2"/>
        <v>0.57521434138737</v>
      </c>
      <c r="G33" s="9">
        <v>1</v>
      </c>
      <c r="H33" s="9">
        <f t="shared" si="3"/>
        <v>7</v>
      </c>
      <c r="I33" s="12"/>
      <c r="J33" s="12"/>
      <c r="K33" s="9"/>
      <c r="L33" s="9"/>
      <c r="M33" s="12"/>
      <c r="N33" s="14"/>
    </row>
    <row r="34" spans="1:14">
      <c r="A34" s="6" t="s">
        <v>55</v>
      </c>
      <c r="B34" s="6" t="s">
        <v>56</v>
      </c>
      <c r="C34" s="6">
        <v>185</v>
      </c>
      <c r="D34" s="9">
        <f t="shared" si="0"/>
        <v>6.40218238503507</v>
      </c>
      <c r="E34" s="9">
        <f t="shared" si="1"/>
        <v>6</v>
      </c>
      <c r="F34" s="9">
        <f t="shared" si="2"/>
        <v>0.40218238503507</v>
      </c>
      <c r="G34" s="9"/>
      <c r="H34" s="9">
        <f t="shared" si="3"/>
        <v>6</v>
      </c>
      <c r="I34" s="9"/>
      <c r="J34" s="9"/>
      <c r="K34" s="9"/>
      <c r="L34" s="9"/>
      <c r="M34" s="9"/>
      <c r="N34" s="10">
        <f>SUM(H34:L35)</f>
        <v>9</v>
      </c>
    </row>
    <row r="35" spans="1:14">
      <c r="A35" s="6"/>
      <c r="B35" s="6" t="s">
        <v>57</v>
      </c>
      <c r="C35" s="6">
        <v>87</v>
      </c>
      <c r="D35" s="9">
        <f t="shared" si="0"/>
        <v>3.01075604053001</v>
      </c>
      <c r="E35" s="9">
        <f t="shared" si="1"/>
        <v>3</v>
      </c>
      <c r="F35" s="9">
        <f t="shared" si="2"/>
        <v>0.0107560405300098</v>
      </c>
      <c r="G35" s="9"/>
      <c r="H35" s="9">
        <f t="shared" si="3"/>
        <v>3</v>
      </c>
      <c r="I35" s="9"/>
      <c r="J35" s="9"/>
      <c r="K35" s="9"/>
      <c r="L35" s="9"/>
      <c r="M35" s="9"/>
      <c r="N35" s="14"/>
    </row>
    <row r="36" spans="1:14">
      <c r="A36" s="6" t="s">
        <v>58</v>
      </c>
      <c r="B36" s="6" t="s">
        <v>59</v>
      </c>
      <c r="C36" s="6">
        <v>85</v>
      </c>
      <c r="D36" s="9">
        <f t="shared" si="0"/>
        <v>2.94154325798909</v>
      </c>
      <c r="E36" s="9">
        <f t="shared" si="1"/>
        <v>2</v>
      </c>
      <c r="F36" s="9">
        <f t="shared" si="2"/>
        <v>0.94154325798909</v>
      </c>
      <c r="G36" s="9">
        <v>1</v>
      </c>
      <c r="H36" s="9">
        <f t="shared" si="3"/>
        <v>3</v>
      </c>
      <c r="I36" s="9"/>
      <c r="J36" s="9"/>
      <c r="K36" s="9"/>
      <c r="L36" s="9">
        <v>1</v>
      </c>
      <c r="M36" s="9"/>
      <c r="N36" s="10">
        <f>SUM(H36:L38)</f>
        <v>17</v>
      </c>
    </row>
    <row r="37" spans="1:14">
      <c r="A37" s="6"/>
      <c r="B37" s="6" t="s">
        <v>60</v>
      </c>
      <c r="C37" s="6">
        <v>237</v>
      </c>
      <c r="D37" s="9">
        <f t="shared" ref="D37:D69" si="4">C37*222/6415</f>
        <v>8.20171473109899</v>
      </c>
      <c r="E37" s="9">
        <f t="shared" ref="E37:E68" si="5">INT(D37)</f>
        <v>8</v>
      </c>
      <c r="F37" s="9">
        <f t="shared" ref="F37:F69" si="6">D37-E37</f>
        <v>0.20171473109899</v>
      </c>
      <c r="G37" s="9"/>
      <c r="H37" s="9">
        <f t="shared" ref="H37:H69" si="7">E37+G37</f>
        <v>8</v>
      </c>
      <c r="I37" s="9">
        <v>1</v>
      </c>
      <c r="J37" s="9">
        <v>1</v>
      </c>
      <c r="K37" s="9"/>
      <c r="L37" s="9"/>
      <c r="M37" s="9"/>
      <c r="N37" s="13"/>
    </row>
    <row r="38" spans="1:14">
      <c r="A38" s="6"/>
      <c r="B38" s="6" t="s">
        <v>61</v>
      </c>
      <c r="C38" s="6">
        <v>86</v>
      </c>
      <c r="D38" s="9">
        <f t="shared" si="4"/>
        <v>2.97614964925955</v>
      </c>
      <c r="E38" s="9">
        <f t="shared" si="5"/>
        <v>2</v>
      </c>
      <c r="F38" s="9">
        <f t="shared" si="6"/>
        <v>0.97614964925955</v>
      </c>
      <c r="G38" s="9">
        <v>1</v>
      </c>
      <c r="H38" s="9">
        <f t="shared" si="7"/>
        <v>3</v>
      </c>
      <c r="I38" s="9"/>
      <c r="J38" s="9"/>
      <c r="K38" s="9"/>
      <c r="L38" s="9"/>
      <c r="M38" s="9"/>
      <c r="N38" s="14"/>
    </row>
    <row r="39" spans="1:14">
      <c r="A39" s="6" t="s">
        <v>62</v>
      </c>
      <c r="B39" s="6" t="s">
        <v>63</v>
      </c>
      <c r="C39" s="6">
        <v>151</v>
      </c>
      <c r="D39" s="9">
        <f t="shared" si="4"/>
        <v>5.22556508183944</v>
      </c>
      <c r="E39" s="9">
        <f t="shared" si="5"/>
        <v>5</v>
      </c>
      <c r="F39" s="9">
        <f t="shared" si="6"/>
        <v>0.22556508183944</v>
      </c>
      <c r="G39" s="9"/>
      <c r="H39" s="9">
        <f t="shared" si="7"/>
        <v>5</v>
      </c>
      <c r="I39" s="9"/>
      <c r="J39" s="9">
        <v>1</v>
      </c>
      <c r="K39" s="9">
        <v>1</v>
      </c>
      <c r="L39" s="9"/>
      <c r="M39" s="9">
        <v>1</v>
      </c>
      <c r="N39" s="10">
        <f>SUM(H39:M40)</f>
        <v>11</v>
      </c>
    </row>
    <row r="40" spans="1:14">
      <c r="A40" s="6"/>
      <c r="B40" s="6" t="s">
        <v>64</v>
      </c>
      <c r="C40" s="6">
        <v>49</v>
      </c>
      <c r="D40" s="9">
        <f t="shared" si="4"/>
        <v>1.69571317225253</v>
      </c>
      <c r="E40" s="9">
        <f t="shared" si="5"/>
        <v>1</v>
      </c>
      <c r="F40" s="9">
        <f t="shared" si="6"/>
        <v>0.69571317225253</v>
      </c>
      <c r="G40" s="9">
        <v>1</v>
      </c>
      <c r="H40" s="9">
        <f t="shared" si="7"/>
        <v>2</v>
      </c>
      <c r="I40" s="9"/>
      <c r="J40" s="9">
        <v>1</v>
      </c>
      <c r="K40" s="9"/>
      <c r="L40" s="9"/>
      <c r="M40" s="9"/>
      <c r="N40" s="14"/>
    </row>
    <row r="41" spans="1:14">
      <c r="A41" s="6" t="s">
        <v>65</v>
      </c>
      <c r="B41" s="6" t="s">
        <v>66</v>
      </c>
      <c r="C41" s="6">
        <v>114</v>
      </c>
      <c r="D41" s="9">
        <f t="shared" si="4"/>
        <v>3.94512860483242</v>
      </c>
      <c r="E41" s="9">
        <f t="shared" si="5"/>
        <v>3</v>
      </c>
      <c r="F41" s="9">
        <f t="shared" si="6"/>
        <v>0.94512860483242</v>
      </c>
      <c r="G41" s="9">
        <v>1</v>
      </c>
      <c r="H41" s="9">
        <f t="shared" si="7"/>
        <v>4</v>
      </c>
      <c r="I41" s="9"/>
      <c r="J41" s="9"/>
      <c r="K41" s="9"/>
      <c r="L41" s="9"/>
      <c r="M41" s="9"/>
      <c r="N41" s="10">
        <f>SUM(H41:L43)</f>
        <v>14</v>
      </c>
    </row>
    <row r="42" spans="1:14">
      <c r="A42" s="6"/>
      <c r="B42" s="6" t="s">
        <v>67</v>
      </c>
      <c r="C42" s="6">
        <v>121</v>
      </c>
      <c r="D42" s="9">
        <f t="shared" si="4"/>
        <v>4.18737334372564</v>
      </c>
      <c r="E42" s="9">
        <f t="shared" si="5"/>
        <v>4</v>
      </c>
      <c r="F42" s="9">
        <f t="shared" si="6"/>
        <v>0.18737334372564</v>
      </c>
      <c r="G42" s="9"/>
      <c r="H42" s="9">
        <f t="shared" si="7"/>
        <v>4</v>
      </c>
      <c r="I42" s="9"/>
      <c r="J42" s="9"/>
      <c r="K42" s="9"/>
      <c r="L42" s="9">
        <v>1</v>
      </c>
      <c r="M42" s="9"/>
      <c r="N42" s="13"/>
    </row>
    <row r="43" spans="1:14">
      <c r="A43" s="6"/>
      <c r="B43" s="6" t="s">
        <v>68</v>
      </c>
      <c r="C43" s="6">
        <v>110</v>
      </c>
      <c r="D43" s="9">
        <f t="shared" si="4"/>
        <v>3.80670303975058</v>
      </c>
      <c r="E43" s="9">
        <f t="shared" si="5"/>
        <v>3</v>
      </c>
      <c r="F43" s="9">
        <f t="shared" si="6"/>
        <v>0.80670303975058</v>
      </c>
      <c r="G43" s="9">
        <v>1</v>
      </c>
      <c r="H43" s="9">
        <f t="shared" si="7"/>
        <v>4</v>
      </c>
      <c r="I43" s="9">
        <v>1</v>
      </c>
      <c r="J43" s="9"/>
      <c r="K43" s="9"/>
      <c r="L43" s="9"/>
      <c r="M43" s="9"/>
      <c r="N43" s="14"/>
    </row>
    <row r="44" spans="1:14">
      <c r="A44" s="15" t="s">
        <v>69</v>
      </c>
      <c r="B44" s="6" t="s">
        <v>70</v>
      </c>
      <c r="C44" s="6">
        <v>53</v>
      </c>
      <c r="D44" s="9">
        <f t="shared" si="4"/>
        <v>1.83413873733437</v>
      </c>
      <c r="E44" s="9">
        <f t="shared" si="5"/>
        <v>1</v>
      </c>
      <c r="F44" s="9">
        <f t="shared" si="6"/>
        <v>0.83413873733437</v>
      </c>
      <c r="G44" s="9">
        <v>1</v>
      </c>
      <c r="H44" s="9">
        <f t="shared" si="7"/>
        <v>2</v>
      </c>
      <c r="I44" s="9"/>
      <c r="J44" s="9"/>
      <c r="K44" s="9"/>
      <c r="L44" s="9"/>
      <c r="M44" s="9"/>
      <c r="N44" s="13">
        <f>SUM(H44:L45)</f>
        <v>7</v>
      </c>
    </row>
    <row r="45" spans="1:14">
      <c r="A45" s="17"/>
      <c r="B45" s="6" t="s">
        <v>71</v>
      </c>
      <c r="C45" s="6">
        <v>142</v>
      </c>
      <c r="D45" s="9">
        <f t="shared" si="4"/>
        <v>4.9141075604053</v>
      </c>
      <c r="E45" s="9">
        <f t="shared" si="5"/>
        <v>4</v>
      </c>
      <c r="F45" s="9">
        <f t="shared" si="6"/>
        <v>0.9141075604053</v>
      </c>
      <c r="G45" s="9">
        <v>1</v>
      </c>
      <c r="H45" s="9">
        <f t="shared" si="7"/>
        <v>5</v>
      </c>
      <c r="I45" s="9"/>
      <c r="J45" s="9"/>
      <c r="K45" s="9"/>
      <c r="L45" s="9"/>
      <c r="M45" s="9"/>
      <c r="N45" s="13"/>
    </row>
    <row r="46" spans="1:14">
      <c r="A46" s="6" t="s">
        <v>72</v>
      </c>
      <c r="B46" s="6" t="s">
        <v>73</v>
      </c>
      <c r="C46" s="6">
        <v>36</v>
      </c>
      <c r="D46" s="9">
        <f t="shared" si="4"/>
        <v>1.24583008573655</v>
      </c>
      <c r="E46" s="9">
        <f t="shared" si="5"/>
        <v>1</v>
      </c>
      <c r="F46" s="9">
        <f t="shared" si="6"/>
        <v>0.24583008573655</v>
      </c>
      <c r="G46" s="9"/>
      <c r="H46" s="9">
        <f t="shared" si="7"/>
        <v>1</v>
      </c>
      <c r="I46" s="9"/>
      <c r="J46" s="9"/>
      <c r="K46" s="9"/>
      <c r="L46" s="9"/>
      <c r="M46" s="9"/>
      <c r="N46" s="10">
        <f>SUM(H46:L50)</f>
        <v>14</v>
      </c>
    </row>
    <row r="47" spans="1:14">
      <c r="A47" s="6"/>
      <c r="B47" s="6" t="s">
        <v>74</v>
      </c>
      <c r="C47" s="6">
        <v>46</v>
      </c>
      <c r="D47" s="9">
        <f t="shared" si="4"/>
        <v>1.59189399844115</v>
      </c>
      <c r="E47" s="9">
        <f t="shared" si="5"/>
        <v>1</v>
      </c>
      <c r="F47" s="9">
        <f t="shared" si="6"/>
        <v>0.59189399844115</v>
      </c>
      <c r="G47" s="9">
        <v>1</v>
      </c>
      <c r="H47" s="9">
        <f t="shared" si="7"/>
        <v>2</v>
      </c>
      <c r="I47" s="9"/>
      <c r="J47" s="9"/>
      <c r="K47" s="9"/>
      <c r="L47" s="9"/>
      <c r="M47" s="9"/>
      <c r="N47" s="13"/>
    </row>
    <row r="48" spans="1:14">
      <c r="A48" s="6"/>
      <c r="B48" s="6" t="s">
        <v>75</v>
      </c>
      <c r="C48" s="6">
        <v>93</v>
      </c>
      <c r="D48" s="9">
        <f t="shared" si="4"/>
        <v>3.21839438815277</v>
      </c>
      <c r="E48" s="9">
        <f t="shared" si="5"/>
        <v>3</v>
      </c>
      <c r="F48" s="9">
        <f t="shared" si="6"/>
        <v>0.21839438815277</v>
      </c>
      <c r="G48" s="9"/>
      <c r="H48" s="9">
        <f t="shared" si="7"/>
        <v>3</v>
      </c>
      <c r="I48" s="9"/>
      <c r="J48" s="9"/>
      <c r="K48" s="9"/>
      <c r="L48" s="9"/>
      <c r="M48" s="9"/>
      <c r="N48" s="13"/>
    </row>
    <row r="49" spans="1:14">
      <c r="A49" s="6"/>
      <c r="B49" s="6" t="s">
        <v>76</v>
      </c>
      <c r="C49" s="6">
        <v>54</v>
      </c>
      <c r="D49" s="9">
        <f t="shared" si="4"/>
        <v>1.86874512860483</v>
      </c>
      <c r="E49" s="9">
        <f t="shared" si="5"/>
        <v>1</v>
      </c>
      <c r="F49" s="9">
        <f t="shared" si="6"/>
        <v>0.86874512860483</v>
      </c>
      <c r="G49" s="9">
        <v>1</v>
      </c>
      <c r="H49" s="9">
        <f t="shared" si="7"/>
        <v>2</v>
      </c>
      <c r="I49" s="9"/>
      <c r="J49" s="11">
        <v>1</v>
      </c>
      <c r="K49" s="9"/>
      <c r="L49" s="9"/>
      <c r="M49" s="9"/>
      <c r="N49" s="13"/>
    </row>
    <row r="50" spans="1:14">
      <c r="A50" s="6"/>
      <c r="B50" s="6" t="s">
        <v>77</v>
      </c>
      <c r="C50" s="6">
        <v>158</v>
      </c>
      <c r="D50" s="9">
        <f t="shared" si="4"/>
        <v>5.46780982073266</v>
      </c>
      <c r="E50" s="9">
        <f t="shared" si="5"/>
        <v>5</v>
      </c>
      <c r="F50" s="9">
        <f t="shared" si="6"/>
        <v>0.46780982073266</v>
      </c>
      <c r="G50" s="9"/>
      <c r="H50" s="9">
        <f t="shared" si="7"/>
        <v>5</v>
      </c>
      <c r="I50" s="9"/>
      <c r="J50" s="12"/>
      <c r="K50" s="9"/>
      <c r="L50" s="9"/>
      <c r="M50" s="9"/>
      <c r="N50" s="14"/>
    </row>
    <row r="51" spans="1:14">
      <c r="A51" s="6" t="s">
        <v>78</v>
      </c>
      <c r="B51" s="6" t="s">
        <v>79</v>
      </c>
      <c r="C51" s="6">
        <v>65</v>
      </c>
      <c r="D51" s="9">
        <f t="shared" si="4"/>
        <v>2.24941543257989</v>
      </c>
      <c r="E51" s="9">
        <f t="shared" si="5"/>
        <v>2</v>
      </c>
      <c r="F51" s="9">
        <f t="shared" si="6"/>
        <v>0.24941543257989</v>
      </c>
      <c r="G51" s="9"/>
      <c r="H51" s="9">
        <f t="shared" si="7"/>
        <v>2</v>
      </c>
      <c r="I51" s="9"/>
      <c r="J51" s="11">
        <v>1</v>
      </c>
      <c r="K51" s="9"/>
      <c r="L51" s="9"/>
      <c r="M51" s="9"/>
      <c r="N51" s="10">
        <f>SUM(H51:M54)</f>
        <v>21</v>
      </c>
    </row>
    <row r="52" spans="1:14">
      <c r="A52" s="6"/>
      <c r="B52" s="6" t="s">
        <v>80</v>
      </c>
      <c r="C52" s="6">
        <v>252</v>
      </c>
      <c r="D52" s="9">
        <f t="shared" si="4"/>
        <v>8.72081060015588</v>
      </c>
      <c r="E52" s="9">
        <f t="shared" si="5"/>
        <v>8</v>
      </c>
      <c r="F52" s="9">
        <f t="shared" si="6"/>
        <v>0.720810600155881</v>
      </c>
      <c r="G52" s="9">
        <v>1</v>
      </c>
      <c r="H52" s="9">
        <f t="shared" si="7"/>
        <v>9</v>
      </c>
      <c r="I52" s="9"/>
      <c r="J52" s="12"/>
      <c r="K52" s="9"/>
      <c r="L52" s="9"/>
      <c r="M52" s="9"/>
      <c r="N52" s="13"/>
    </row>
    <row r="53" spans="1:14">
      <c r="A53" s="6"/>
      <c r="B53" s="6" t="s">
        <v>81</v>
      </c>
      <c r="C53" s="6">
        <v>101</v>
      </c>
      <c r="D53" s="9">
        <f t="shared" si="4"/>
        <v>3.49524551831645</v>
      </c>
      <c r="E53" s="9">
        <f t="shared" si="5"/>
        <v>3</v>
      </c>
      <c r="F53" s="9">
        <f t="shared" si="6"/>
        <v>0.49524551831645</v>
      </c>
      <c r="G53" s="9"/>
      <c r="H53" s="9">
        <f t="shared" si="7"/>
        <v>3</v>
      </c>
      <c r="I53" s="9"/>
      <c r="J53" s="9">
        <v>1</v>
      </c>
      <c r="K53" s="9"/>
      <c r="L53" s="9"/>
      <c r="M53" s="11">
        <v>1</v>
      </c>
      <c r="N53" s="13"/>
    </row>
    <row r="54" spans="1:14">
      <c r="A54" s="6"/>
      <c r="B54" s="6" t="s">
        <v>82</v>
      </c>
      <c r="C54" s="6">
        <v>78</v>
      </c>
      <c r="D54" s="9">
        <f t="shared" si="4"/>
        <v>2.69929851909587</v>
      </c>
      <c r="E54" s="9">
        <f t="shared" si="5"/>
        <v>2</v>
      </c>
      <c r="F54" s="9">
        <f t="shared" si="6"/>
        <v>0.69929851909587</v>
      </c>
      <c r="G54" s="9">
        <v>1</v>
      </c>
      <c r="H54" s="9">
        <f t="shared" si="7"/>
        <v>3</v>
      </c>
      <c r="I54" s="9">
        <v>1</v>
      </c>
      <c r="J54" s="9"/>
      <c r="K54" s="9"/>
      <c r="L54" s="9"/>
      <c r="M54" s="12"/>
      <c r="N54" s="14"/>
    </row>
    <row r="55" spans="1:14">
      <c r="A55" s="6" t="s">
        <v>83</v>
      </c>
      <c r="B55" s="6" t="s">
        <v>84</v>
      </c>
      <c r="C55" s="6">
        <v>62</v>
      </c>
      <c r="D55" s="9">
        <f t="shared" si="4"/>
        <v>2.14559625876851</v>
      </c>
      <c r="E55" s="9">
        <f t="shared" si="5"/>
        <v>2</v>
      </c>
      <c r="F55" s="9">
        <f t="shared" si="6"/>
        <v>0.14559625876851</v>
      </c>
      <c r="G55" s="9"/>
      <c r="H55" s="9">
        <f t="shared" si="7"/>
        <v>2</v>
      </c>
      <c r="I55" s="9">
        <v>1</v>
      </c>
      <c r="J55" s="9"/>
      <c r="K55" s="9"/>
      <c r="L55" s="9"/>
      <c r="M55" s="9"/>
      <c r="N55" s="10">
        <f>SUM(H55:L58)</f>
        <v>15</v>
      </c>
    </row>
    <row r="56" spans="1:14">
      <c r="A56" s="6"/>
      <c r="B56" s="6" t="s">
        <v>85</v>
      </c>
      <c r="C56" s="6">
        <v>85</v>
      </c>
      <c r="D56" s="9">
        <f t="shared" si="4"/>
        <v>2.94154325798909</v>
      </c>
      <c r="E56" s="9">
        <f t="shared" si="5"/>
        <v>2</v>
      </c>
      <c r="F56" s="9">
        <f t="shared" si="6"/>
        <v>0.94154325798909</v>
      </c>
      <c r="G56" s="9">
        <v>1</v>
      </c>
      <c r="H56" s="9">
        <f t="shared" si="7"/>
        <v>3</v>
      </c>
      <c r="I56" s="9"/>
      <c r="J56" s="9"/>
      <c r="K56" s="9"/>
      <c r="L56" s="9"/>
      <c r="M56" s="9"/>
      <c r="N56" s="13"/>
    </row>
    <row r="57" spans="1:14">
      <c r="A57" s="6"/>
      <c r="B57" s="6" t="s">
        <v>86</v>
      </c>
      <c r="C57" s="6">
        <v>109</v>
      </c>
      <c r="D57" s="9">
        <f t="shared" si="4"/>
        <v>3.77209664848012</v>
      </c>
      <c r="E57" s="9">
        <f t="shared" si="5"/>
        <v>3</v>
      </c>
      <c r="F57" s="9">
        <f t="shared" si="6"/>
        <v>0.77209664848012</v>
      </c>
      <c r="G57" s="9">
        <v>1</v>
      </c>
      <c r="H57" s="9">
        <f t="shared" si="7"/>
        <v>4</v>
      </c>
      <c r="I57" s="9"/>
      <c r="J57" s="9"/>
      <c r="K57" s="9"/>
      <c r="L57" s="9"/>
      <c r="M57" s="9"/>
      <c r="N57" s="13"/>
    </row>
    <row r="58" spans="1:14">
      <c r="A58" s="6"/>
      <c r="B58" s="6" t="s">
        <v>87</v>
      </c>
      <c r="C58" s="6">
        <v>101</v>
      </c>
      <c r="D58" s="9">
        <f t="shared" si="4"/>
        <v>3.49524551831645</v>
      </c>
      <c r="E58" s="9">
        <f t="shared" si="5"/>
        <v>3</v>
      </c>
      <c r="F58" s="9">
        <f t="shared" si="6"/>
        <v>0.49524551831645</v>
      </c>
      <c r="G58" s="9"/>
      <c r="H58" s="9">
        <f t="shared" si="7"/>
        <v>3</v>
      </c>
      <c r="I58" s="9">
        <v>1</v>
      </c>
      <c r="J58" s="9">
        <v>1</v>
      </c>
      <c r="K58" s="9"/>
      <c r="L58" s="9"/>
      <c r="M58" s="9"/>
      <c r="N58" s="14"/>
    </row>
    <row r="59" spans="1:14">
      <c r="A59" s="15" t="s">
        <v>88</v>
      </c>
      <c r="B59" s="6" t="s">
        <v>89</v>
      </c>
      <c r="C59" s="6">
        <v>86</v>
      </c>
      <c r="D59" s="9">
        <f t="shared" si="4"/>
        <v>2.97614964925955</v>
      </c>
      <c r="E59" s="9">
        <f t="shared" si="5"/>
        <v>2</v>
      </c>
      <c r="F59" s="9">
        <f t="shared" si="6"/>
        <v>0.97614964925955</v>
      </c>
      <c r="G59" s="9">
        <v>1</v>
      </c>
      <c r="H59" s="9">
        <f t="shared" si="7"/>
        <v>3</v>
      </c>
      <c r="I59" s="9"/>
      <c r="J59" s="9"/>
      <c r="K59" s="9"/>
      <c r="L59" s="9"/>
      <c r="M59" s="9"/>
      <c r="N59" s="10">
        <f>SUM(H59:L61)</f>
        <v>7</v>
      </c>
    </row>
    <row r="60" spans="1:14">
      <c r="A60" s="16"/>
      <c r="B60" s="6" t="s">
        <v>90</v>
      </c>
      <c r="C60" s="6">
        <v>81</v>
      </c>
      <c r="D60" s="9">
        <f t="shared" si="4"/>
        <v>2.80311769290725</v>
      </c>
      <c r="E60" s="9">
        <f t="shared" si="5"/>
        <v>2</v>
      </c>
      <c r="F60" s="9">
        <f t="shared" si="6"/>
        <v>0.80311769290725</v>
      </c>
      <c r="G60" s="9">
        <v>1</v>
      </c>
      <c r="H60" s="9">
        <f t="shared" si="7"/>
        <v>3</v>
      </c>
      <c r="I60" s="9"/>
      <c r="J60" s="9"/>
      <c r="K60" s="9"/>
      <c r="L60" s="9"/>
      <c r="M60" s="9"/>
      <c r="N60" s="13"/>
    </row>
    <row r="61" spans="1:14">
      <c r="A61" s="17"/>
      <c r="B61" s="6" t="s">
        <v>91</v>
      </c>
      <c r="C61" s="6">
        <v>39</v>
      </c>
      <c r="D61" s="9">
        <f t="shared" si="4"/>
        <v>1.34964925954793</v>
      </c>
      <c r="E61" s="9">
        <f t="shared" si="5"/>
        <v>1</v>
      </c>
      <c r="F61" s="9">
        <f t="shared" si="6"/>
        <v>0.34964925954793</v>
      </c>
      <c r="G61" s="9"/>
      <c r="H61" s="9">
        <f t="shared" si="7"/>
        <v>1</v>
      </c>
      <c r="I61" s="9"/>
      <c r="J61" s="9"/>
      <c r="K61" s="9"/>
      <c r="L61" s="9"/>
      <c r="M61" s="9"/>
      <c r="N61" s="13"/>
    </row>
    <row r="62" spans="1:14">
      <c r="A62" s="6" t="s">
        <v>92</v>
      </c>
      <c r="B62" s="6" t="s">
        <v>93</v>
      </c>
      <c r="C62" s="6">
        <v>82</v>
      </c>
      <c r="D62" s="9">
        <f t="shared" si="4"/>
        <v>2.83772408417771</v>
      </c>
      <c r="E62" s="9">
        <f t="shared" si="5"/>
        <v>2</v>
      </c>
      <c r="F62" s="9">
        <f t="shared" si="6"/>
        <v>0.83772408417771</v>
      </c>
      <c r="G62" s="9">
        <v>1</v>
      </c>
      <c r="H62" s="9">
        <f t="shared" si="7"/>
        <v>3</v>
      </c>
      <c r="I62" s="9"/>
      <c r="J62" s="9"/>
      <c r="K62" s="9"/>
      <c r="L62" s="9"/>
      <c r="M62" s="9"/>
      <c r="N62" s="10">
        <f>SUM(H62:L66)</f>
        <v>20</v>
      </c>
    </row>
    <row r="63" spans="1:14">
      <c r="A63" s="6"/>
      <c r="B63" s="6" t="s">
        <v>94</v>
      </c>
      <c r="C63" s="6">
        <v>275</v>
      </c>
      <c r="D63" s="9">
        <f t="shared" si="4"/>
        <v>9.51675759937646</v>
      </c>
      <c r="E63" s="9">
        <f t="shared" si="5"/>
        <v>9</v>
      </c>
      <c r="F63" s="9">
        <f t="shared" si="6"/>
        <v>0.51675759937646</v>
      </c>
      <c r="G63" s="9"/>
      <c r="H63" s="9">
        <f t="shared" si="7"/>
        <v>9</v>
      </c>
      <c r="I63" s="9">
        <v>1</v>
      </c>
      <c r="J63" s="9"/>
      <c r="K63" s="9"/>
      <c r="L63" s="9"/>
      <c r="M63" s="9"/>
      <c r="N63" s="13"/>
    </row>
    <row r="64" spans="1:14">
      <c r="A64" s="6"/>
      <c r="B64" s="6" t="s">
        <v>95</v>
      </c>
      <c r="C64" s="6">
        <v>45</v>
      </c>
      <c r="D64" s="9">
        <f t="shared" si="4"/>
        <v>1.55728760717069</v>
      </c>
      <c r="E64" s="9">
        <f t="shared" si="5"/>
        <v>1</v>
      </c>
      <c r="F64" s="9">
        <f t="shared" si="6"/>
        <v>0.55728760717069</v>
      </c>
      <c r="G64" s="9">
        <v>1</v>
      </c>
      <c r="H64" s="9">
        <f t="shared" si="7"/>
        <v>2</v>
      </c>
      <c r="I64" s="9"/>
      <c r="J64" s="9"/>
      <c r="K64" s="9"/>
      <c r="L64" s="9"/>
      <c r="M64" s="9"/>
      <c r="N64" s="13"/>
    </row>
    <row r="65" spans="1:14">
      <c r="A65" s="6"/>
      <c r="B65" s="6" t="s">
        <v>96</v>
      </c>
      <c r="C65" s="6">
        <v>31</v>
      </c>
      <c r="D65" s="9">
        <f t="shared" si="4"/>
        <v>1.07279812938426</v>
      </c>
      <c r="E65" s="9">
        <f t="shared" si="5"/>
        <v>1</v>
      </c>
      <c r="F65" s="9">
        <f t="shared" si="6"/>
        <v>0.0727981293842599</v>
      </c>
      <c r="G65" s="9"/>
      <c r="H65" s="9">
        <f t="shared" si="7"/>
        <v>1</v>
      </c>
      <c r="I65" s="9"/>
      <c r="J65" s="9"/>
      <c r="K65" s="9"/>
      <c r="L65" s="9"/>
      <c r="M65" s="9"/>
      <c r="N65" s="13"/>
    </row>
    <row r="66" spans="1:14">
      <c r="A66" s="6"/>
      <c r="B66" s="6" t="s">
        <v>97</v>
      </c>
      <c r="C66" s="6">
        <v>103</v>
      </c>
      <c r="D66" s="9">
        <f t="shared" si="4"/>
        <v>3.56445830085737</v>
      </c>
      <c r="E66" s="9">
        <f t="shared" si="5"/>
        <v>3</v>
      </c>
      <c r="F66" s="9">
        <f t="shared" si="6"/>
        <v>0.56445830085737</v>
      </c>
      <c r="G66" s="9">
        <v>1</v>
      </c>
      <c r="H66" s="9">
        <f t="shared" si="7"/>
        <v>4</v>
      </c>
      <c r="I66" s="9"/>
      <c r="J66" s="9"/>
      <c r="K66" s="9"/>
      <c r="L66" s="9"/>
      <c r="M66" s="9"/>
      <c r="N66" s="14"/>
    </row>
    <row r="67" spans="1:14">
      <c r="A67" s="6" t="s">
        <v>98</v>
      </c>
      <c r="B67" s="6" t="s">
        <v>99</v>
      </c>
      <c r="C67" s="6">
        <v>91</v>
      </c>
      <c r="D67" s="9">
        <f t="shared" si="4"/>
        <v>3.14918160561185</v>
      </c>
      <c r="E67" s="9">
        <f t="shared" si="5"/>
        <v>3</v>
      </c>
      <c r="F67" s="9">
        <f t="shared" si="6"/>
        <v>0.14918160561185</v>
      </c>
      <c r="G67" s="9"/>
      <c r="H67" s="9">
        <f t="shared" si="7"/>
        <v>3</v>
      </c>
      <c r="I67" s="9"/>
      <c r="J67" s="9"/>
      <c r="K67" s="9"/>
      <c r="L67" s="9">
        <v>1</v>
      </c>
      <c r="M67" s="9"/>
      <c r="N67" s="10">
        <f>SUM(H67:L68)</f>
        <v>10</v>
      </c>
    </row>
    <row r="68" spans="1:14">
      <c r="A68" s="6"/>
      <c r="B68" s="6" t="s">
        <v>100</v>
      </c>
      <c r="C68" s="6">
        <v>142</v>
      </c>
      <c r="D68" s="9">
        <f t="shared" si="4"/>
        <v>4.9141075604053</v>
      </c>
      <c r="E68" s="9">
        <f t="shared" si="5"/>
        <v>4</v>
      </c>
      <c r="F68" s="9">
        <f t="shared" si="6"/>
        <v>0.9141075604053</v>
      </c>
      <c r="G68" s="9">
        <v>1</v>
      </c>
      <c r="H68" s="9">
        <f t="shared" si="7"/>
        <v>5</v>
      </c>
      <c r="I68" s="9"/>
      <c r="J68" s="9">
        <v>1</v>
      </c>
      <c r="K68" s="9"/>
      <c r="L68" s="9"/>
      <c r="M68" s="9"/>
      <c r="N68" s="14"/>
    </row>
    <row r="69" spans="1:14">
      <c r="A69" s="6" t="s">
        <v>101</v>
      </c>
      <c r="B69" s="6"/>
      <c r="C69" s="6">
        <v>6415</v>
      </c>
      <c r="D69" s="9">
        <f t="shared" si="4"/>
        <v>222</v>
      </c>
      <c r="E69" s="9">
        <v>186</v>
      </c>
      <c r="F69" s="9">
        <f t="shared" si="6"/>
        <v>36</v>
      </c>
      <c r="G69" s="9">
        <v>36</v>
      </c>
      <c r="H69" s="9">
        <f t="shared" si="7"/>
        <v>222</v>
      </c>
      <c r="I69" s="9">
        <v>11</v>
      </c>
      <c r="J69" s="9">
        <v>16</v>
      </c>
      <c r="K69" s="9">
        <v>3</v>
      </c>
      <c r="L69" s="9">
        <v>5</v>
      </c>
      <c r="M69" s="9">
        <v>5</v>
      </c>
      <c r="N69" s="18">
        <v>262</v>
      </c>
    </row>
  </sheetData>
  <mergeCells count="49">
    <mergeCell ref="A1:J1"/>
    <mergeCell ref="A2:N2"/>
    <mergeCell ref="A69:B69"/>
    <mergeCell ref="A5:A9"/>
    <mergeCell ref="A10:A12"/>
    <mergeCell ref="A13:A17"/>
    <mergeCell ref="A19:A22"/>
    <mergeCell ref="A23:A24"/>
    <mergeCell ref="A25:A29"/>
    <mergeCell ref="A30:A33"/>
    <mergeCell ref="A34:A35"/>
    <mergeCell ref="A36:A38"/>
    <mergeCell ref="A39:A40"/>
    <mergeCell ref="A41:A43"/>
    <mergeCell ref="A44:A45"/>
    <mergeCell ref="A46:A50"/>
    <mergeCell ref="A51:A54"/>
    <mergeCell ref="A55:A58"/>
    <mergeCell ref="A59:A61"/>
    <mergeCell ref="A62:A66"/>
    <mergeCell ref="A67:A68"/>
    <mergeCell ref="I5:I6"/>
    <mergeCell ref="I32:I33"/>
    <mergeCell ref="J5:J6"/>
    <mergeCell ref="J32:J33"/>
    <mergeCell ref="J49:J50"/>
    <mergeCell ref="J51:J52"/>
    <mergeCell ref="K32:K33"/>
    <mergeCell ref="M5:M6"/>
    <mergeCell ref="M32:M33"/>
    <mergeCell ref="M53:M54"/>
    <mergeCell ref="N5:N9"/>
    <mergeCell ref="N10:N12"/>
    <mergeCell ref="N13:N17"/>
    <mergeCell ref="N19:N22"/>
    <mergeCell ref="N23:N24"/>
    <mergeCell ref="N25:N29"/>
    <mergeCell ref="N30:N33"/>
    <mergeCell ref="N34:N35"/>
    <mergeCell ref="N36:N38"/>
    <mergeCell ref="N39:N40"/>
    <mergeCell ref="N41:N43"/>
    <mergeCell ref="N44:N45"/>
    <mergeCell ref="N46:N50"/>
    <mergeCell ref="N51:N54"/>
    <mergeCell ref="N55:N58"/>
    <mergeCell ref="N59:N61"/>
    <mergeCell ref="N62:N66"/>
    <mergeCell ref="N67:N68"/>
  </mergeCells>
  <pageMargins left="0.66875" right="0.751388888888889" top="1" bottom="0.904861111111111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opLeftCell="A28" workbookViewId="0">
      <selection activeCell="F38" sqref="F38"/>
    </sheetView>
  </sheetViews>
  <sheetFormatPr defaultColWidth="8.725" defaultRowHeight="13.5" outlineLevelCol="6"/>
  <sheetData>
    <row r="1" spans="1:7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7">
      <c r="A2" t="s">
        <v>48</v>
      </c>
      <c r="B2">
        <v>202</v>
      </c>
      <c r="C2">
        <v>6.99049103663289</v>
      </c>
      <c r="D2">
        <v>6</v>
      </c>
      <c r="E2">
        <v>0.99049103663289</v>
      </c>
      <c r="F2">
        <v>1</v>
      </c>
      <c r="G2">
        <v>25</v>
      </c>
    </row>
    <row r="3" spans="1:7">
      <c r="A3" t="s">
        <v>61</v>
      </c>
      <c r="B3">
        <v>86</v>
      </c>
      <c r="C3">
        <v>2.97614964925955</v>
      </c>
      <c r="D3">
        <v>2</v>
      </c>
      <c r="E3">
        <v>0.97614964925955</v>
      </c>
      <c r="F3">
        <v>1</v>
      </c>
      <c r="G3">
        <v>35</v>
      </c>
    </row>
    <row r="4" spans="1:7">
      <c r="A4" t="s">
        <v>89</v>
      </c>
      <c r="B4">
        <v>86</v>
      </c>
      <c r="C4">
        <v>2.97614964925955</v>
      </c>
      <c r="D4">
        <v>2</v>
      </c>
      <c r="E4">
        <v>0.97614964925955</v>
      </c>
      <c r="F4">
        <v>1</v>
      </c>
      <c r="G4">
        <v>56</v>
      </c>
    </row>
    <row r="5" spans="1:7">
      <c r="A5" t="s">
        <v>26</v>
      </c>
      <c r="B5">
        <v>317</v>
      </c>
      <c r="C5">
        <v>10.9702260327358</v>
      </c>
      <c r="D5">
        <v>10</v>
      </c>
      <c r="E5">
        <v>0.9702260327358</v>
      </c>
      <c r="F5">
        <v>1</v>
      </c>
      <c r="G5">
        <v>8</v>
      </c>
    </row>
    <row r="6" spans="1:7">
      <c r="A6" t="s">
        <v>66</v>
      </c>
      <c r="B6">
        <v>114</v>
      </c>
      <c r="C6">
        <v>3.94512860483242</v>
      </c>
      <c r="D6">
        <v>3</v>
      </c>
      <c r="E6">
        <v>0.94512860483242</v>
      </c>
      <c r="F6">
        <v>1</v>
      </c>
      <c r="G6">
        <v>38</v>
      </c>
    </row>
    <row r="7" spans="1:7">
      <c r="A7" t="s">
        <v>59</v>
      </c>
      <c r="B7">
        <v>85</v>
      </c>
      <c r="C7">
        <v>2.94154325798909</v>
      </c>
      <c r="D7">
        <v>2</v>
      </c>
      <c r="E7">
        <v>0.94154325798909</v>
      </c>
      <c r="F7">
        <v>1</v>
      </c>
      <c r="G7">
        <v>33</v>
      </c>
    </row>
    <row r="8" spans="1:7">
      <c r="A8" t="s">
        <v>85</v>
      </c>
      <c r="B8">
        <v>85</v>
      </c>
      <c r="C8">
        <v>2.94154325798909</v>
      </c>
      <c r="D8">
        <v>2</v>
      </c>
      <c r="E8">
        <v>0.94154325798909</v>
      </c>
      <c r="F8">
        <v>1</v>
      </c>
      <c r="G8">
        <v>53</v>
      </c>
    </row>
    <row r="9" spans="1:7">
      <c r="A9" t="s">
        <v>20</v>
      </c>
      <c r="B9">
        <v>56</v>
      </c>
      <c r="C9">
        <v>1.93795791114575</v>
      </c>
      <c r="D9">
        <v>1</v>
      </c>
      <c r="E9">
        <v>0.93795791114575</v>
      </c>
      <c r="F9">
        <v>1</v>
      </c>
      <c r="G9">
        <v>3</v>
      </c>
    </row>
    <row r="10" spans="1:7">
      <c r="A10" t="s">
        <v>46</v>
      </c>
      <c r="B10">
        <v>56</v>
      </c>
      <c r="C10">
        <v>1.93795791114575</v>
      </c>
      <c r="D10">
        <v>1</v>
      </c>
      <c r="E10">
        <v>0.93795791114575</v>
      </c>
      <c r="F10">
        <v>1</v>
      </c>
      <c r="G10">
        <v>23</v>
      </c>
    </row>
    <row r="11" spans="1:7">
      <c r="A11" t="s">
        <v>71</v>
      </c>
      <c r="B11">
        <v>142</v>
      </c>
      <c r="C11">
        <v>4.9141075604053</v>
      </c>
      <c r="D11">
        <v>4</v>
      </c>
      <c r="E11">
        <v>0.9141075604053</v>
      </c>
      <c r="F11">
        <v>1</v>
      </c>
      <c r="G11">
        <v>42</v>
      </c>
    </row>
    <row r="12" spans="1:7">
      <c r="A12" t="s">
        <v>100</v>
      </c>
      <c r="B12">
        <v>142</v>
      </c>
      <c r="C12">
        <v>4.9141075604053</v>
      </c>
      <c r="D12">
        <v>4</v>
      </c>
      <c r="E12">
        <v>0.9141075604053</v>
      </c>
      <c r="F12">
        <v>1</v>
      </c>
      <c r="G12">
        <v>65</v>
      </c>
    </row>
    <row r="13" spans="1:7">
      <c r="A13" t="s">
        <v>27</v>
      </c>
      <c r="B13">
        <v>112</v>
      </c>
      <c r="C13">
        <v>3.8759158222915</v>
      </c>
      <c r="D13">
        <v>3</v>
      </c>
      <c r="E13">
        <v>0.8759158222915</v>
      </c>
      <c r="F13">
        <v>1</v>
      </c>
      <c r="G13">
        <v>9</v>
      </c>
    </row>
    <row r="14" spans="1:7">
      <c r="A14" t="s">
        <v>51</v>
      </c>
      <c r="B14">
        <v>54</v>
      </c>
      <c r="C14">
        <v>1.86874512860483</v>
      </c>
      <c r="D14">
        <v>1</v>
      </c>
      <c r="E14">
        <v>0.86874512860483</v>
      </c>
      <c r="F14">
        <v>1</v>
      </c>
      <c r="G14">
        <v>27</v>
      </c>
    </row>
    <row r="15" spans="1:7">
      <c r="A15" t="s">
        <v>76</v>
      </c>
      <c r="B15">
        <v>54</v>
      </c>
      <c r="C15">
        <v>1.86874512860483</v>
      </c>
      <c r="D15">
        <v>1</v>
      </c>
      <c r="E15">
        <v>0.86874512860483</v>
      </c>
      <c r="F15">
        <v>1</v>
      </c>
      <c r="G15">
        <v>46</v>
      </c>
    </row>
    <row r="16" spans="1:7">
      <c r="A16" t="s">
        <v>93</v>
      </c>
      <c r="B16">
        <v>82</v>
      </c>
      <c r="C16">
        <v>2.83772408417771</v>
      </c>
      <c r="D16">
        <v>2</v>
      </c>
      <c r="E16">
        <v>0.83772408417771</v>
      </c>
      <c r="F16">
        <v>1</v>
      </c>
      <c r="G16">
        <v>59</v>
      </c>
    </row>
    <row r="17" spans="1:7">
      <c r="A17" t="s">
        <v>38</v>
      </c>
      <c r="B17">
        <v>53</v>
      </c>
      <c r="C17">
        <v>1.83413873733437</v>
      </c>
      <c r="D17">
        <v>1</v>
      </c>
      <c r="E17">
        <v>0.83413873733437</v>
      </c>
      <c r="F17">
        <v>1</v>
      </c>
      <c r="G17">
        <v>17</v>
      </c>
    </row>
    <row r="18" spans="1:7">
      <c r="A18" t="s">
        <v>70</v>
      </c>
      <c r="B18">
        <v>53</v>
      </c>
      <c r="C18">
        <v>1.83413873733437</v>
      </c>
      <c r="D18">
        <v>1</v>
      </c>
      <c r="E18">
        <v>0.83413873733437</v>
      </c>
      <c r="F18">
        <v>1</v>
      </c>
      <c r="G18">
        <v>41</v>
      </c>
    </row>
    <row r="19" spans="1:7">
      <c r="A19" t="s">
        <v>68</v>
      </c>
      <c r="B19">
        <v>110</v>
      </c>
      <c r="C19">
        <v>3.80670303975058</v>
      </c>
      <c r="D19">
        <v>3</v>
      </c>
      <c r="E19">
        <v>0.80670303975058</v>
      </c>
      <c r="F19">
        <v>1</v>
      </c>
      <c r="G19">
        <v>40</v>
      </c>
    </row>
    <row r="20" spans="1:7">
      <c r="A20" t="s">
        <v>90</v>
      </c>
      <c r="B20">
        <v>81</v>
      </c>
      <c r="C20">
        <v>2.80311769290725</v>
      </c>
      <c r="D20">
        <v>2</v>
      </c>
      <c r="E20">
        <v>0.80311769290725</v>
      </c>
      <c r="F20">
        <v>1</v>
      </c>
      <c r="G20">
        <v>57</v>
      </c>
    </row>
    <row r="21" spans="1:7">
      <c r="A21" t="s">
        <v>40</v>
      </c>
      <c r="B21">
        <v>52</v>
      </c>
      <c r="C21">
        <v>1.79953234606391</v>
      </c>
      <c r="D21">
        <v>1</v>
      </c>
      <c r="E21">
        <v>0.79953234606391</v>
      </c>
      <c r="F21">
        <v>1</v>
      </c>
      <c r="G21">
        <v>19</v>
      </c>
    </row>
    <row r="22" spans="1:7">
      <c r="A22" t="s">
        <v>86</v>
      </c>
      <c r="B22">
        <v>109</v>
      </c>
      <c r="C22">
        <v>3.77209664848012</v>
      </c>
      <c r="D22">
        <v>3</v>
      </c>
      <c r="E22">
        <v>0.77209664848012</v>
      </c>
      <c r="F22">
        <v>1</v>
      </c>
      <c r="G22">
        <v>54</v>
      </c>
    </row>
    <row r="23" spans="1:7">
      <c r="A23" t="s">
        <v>37</v>
      </c>
      <c r="B23">
        <v>51</v>
      </c>
      <c r="C23">
        <v>1.76492595479345</v>
      </c>
      <c r="D23">
        <v>1</v>
      </c>
      <c r="E23">
        <v>0.76492595479345</v>
      </c>
      <c r="F23">
        <v>1</v>
      </c>
      <c r="G23">
        <v>16</v>
      </c>
    </row>
    <row r="24" spans="1:7">
      <c r="A24" t="s">
        <v>17</v>
      </c>
      <c r="B24">
        <v>195</v>
      </c>
      <c r="C24">
        <v>6.74824629773967</v>
      </c>
      <c r="D24">
        <v>6</v>
      </c>
      <c r="E24">
        <v>0.748246297739673</v>
      </c>
      <c r="F24">
        <v>1</v>
      </c>
      <c r="G24">
        <v>1</v>
      </c>
    </row>
    <row r="25" spans="1:7">
      <c r="A25" t="s">
        <v>35</v>
      </c>
      <c r="B25">
        <v>137</v>
      </c>
      <c r="C25">
        <v>4.741075604053</v>
      </c>
      <c r="D25">
        <v>4</v>
      </c>
      <c r="E25">
        <v>0.741075604053</v>
      </c>
      <c r="F25">
        <v>1</v>
      </c>
      <c r="G25">
        <v>15</v>
      </c>
    </row>
    <row r="26" spans="1:7">
      <c r="A26" t="s">
        <v>21</v>
      </c>
      <c r="B26">
        <v>79</v>
      </c>
      <c r="C26">
        <v>2.73390491036633</v>
      </c>
      <c r="D26">
        <v>2</v>
      </c>
      <c r="E26">
        <v>0.73390491036633</v>
      </c>
      <c r="F26">
        <v>1</v>
      </c>
      <c r="G26">
        <v>4</v>
      </c>
    </row>
    <row r="27" spans="1:7">
      <c r="A27" t="s">
        <v>33</v>
      </c>
      <c r="B27">
        <v>79</v>
      </c>
      <c r="C27">
        <v>2.73390491036633</v>
      </c>
      <c r="D27">
        <v>2</v>
      </c>
      <c r="E27">
        <v>0.73390491036633</v>
      </c>
      <c r="F27">
        <v>1</v>
      </c>
      <c r="G27">
        <v>14</v>
      </c>
    </row>
    <row r="28" spans="1:7">
      <c r="A28" t="s">
        <v>80</v>
      </c>
      <c r="B28">
        <v>252</v>
      </c>
      <c r="C28">
        <v>8.72081060015588</v>
      </c>
      <c r="D28">
        <v>8</v>
      </c>
      <c r="E28">
        <v>0.720810600155881</v>
      </c>
      <c r="F28">
        <v>1</v>
      </c>
      <c r="G28">
        <v>49</v>
      </c>
    </row>
    <row r="29" spans="1:7">
      <c r="A29" t="s">
        <v>82</v>
      </c>
      <c r="B29">
        <v>78</v>
      </c>
      <c r="C29">
        <v>2.69929851909587</v>
      </c>
      <c r="D29">
        <v>2</v>
      </c>
      <c r="E29">
        <v>0.69929851909587</v>
      </c>
      <c r="F29">
        <v>1</v>
      </c>
      <c r="G29">
        <v>51</v>
      </c>
    </row>
    <row r="30" spans="1:7">
      <c r="A30" t="s">
        <v>64</v>
      </c>
      <c r="B30">
        <v>49</v>
      </c>
      <c r="C30">
        <v>1.69571317225253</v>
      </c>
      <c r="D30">
        <v>1</v>
      </c>
      <c r="E30">
        <v>0.69571317225253</v>
      </c>
      <c r="F30">
        <v>1</v>
      </c>
      <c r="G30">
        <v>37</v>
      </c>
    </row>
    <row r="31" spans="1:7">
      <c r="A31" t="s">
        <v>43</v>
      </c>
      <c r="B31">
        <v>19</v>
      </c>
      <c r="C31">
        <v>0.657521434138737</v>
      </c>
      <c r="D31">
        <v>0</v>
      </c>
      <c r="E31">
        <v>0.657521434138737</v>
      </c>
      <c r="F31">
        <v>1</v>
      </c>
      <c r="G31">
        <v>21</v>
      </c>
    </row>
    <row r="32" spans="1:7">
      <c r="A32" t="s">
        <v>47</v>
      </c>
      <c r="B32">
        <v>46</v>
      </c>
      <c r="C32">
        <v>1.59189399844115</v>
      </c>
      <c r="D32">
        <v>1</v>
      </c>
      <c r="E32">
        <v>0.59189399844115</v>
      </c>
      <c r="F32">
        <v>1</v>
      </c>
      <c r="G32">
        <v>24</v>
      </c>
    </row>
    <row r="33" spans="1:7">
      <c r="A33" t="s">
        <v>74</v>
      </c>
      <c r="B33">
        <v>46</v>
      </c>
      <c r="C33">
        <v>1.59189399844115</v>
      </c>
      <c r="D33">
        <v>1</v>
      </c>
      <c r="E33">
        <v>0.59189399844115</v>
      </c>
      <c r="F33">
        <v>1</v>
      </c>
      <c r="G33">
        <v>44</v>
      </c>
    </row>
    <row r="34" spans="1:7">
      <c r="A34" t="s">
        <v>54</v>
      </c>
      <c r="B34">
        <v>190</v>
      </c>
      <c r="C34">
        <v>6.57521434138737</v>
      </c>
      <c r="D34">
        <v>6</v>
      </c>
      <c r="E34">
        <v>0.57521434138737</v>
      </c>
      <c r="F34">
        <v>1</v>
      </c>
      <c r="G34">
        <v>30</v>
      </c>
    </row>
    <row r="35" spans="1:7">
      <c r="A35" t="s">
        <v>97</v>
      </c>
      <c r="B35">
        <v>103</v>
      </c>
      <c r="C35">
        <v>3.56445830085737</v>
      </c>
      <c r="D35">
        <v>3</v>
      </c>
      <c r="E35">
        <v>0.56445830085737</v>
      </c>
      <c r="F35">
        <v>1</v>
      </c>
      <c r="G35">
        <v>63</v>
      </c>
    </row>
    <row r="36" spans="1:7">
      <c r="A36" t="s">
        <v>95</v>
      </c>
      <c r="B36">
        <v>45</v>
      </c>
      <c r="C36">
        <v>1.55728760717069</v>
      </c>
      <c r="D36">
        <v>1</v>
      </c>
      <c r="E36">
        <v>0.55728760717069</v>
      </c>
      <c r="F36">
        <v>1</v>
      </c>
      <c r="G36">
        <v>61</v>
      </c>
    </row>
    <row r="37" spans="1:7">
      <c r="A37" t="s">
        <v>31</v>
      </c>
      <c r="B37">
        <v>44</v>
      </c>
      <c r="C37">
        <v>1.52268121590023</v>
      </c>
      <c r="D37">
        <v>1</v>
      </c>
      <c r="E37">
        <v>0.52268121590023</v>
      </c>
      <c r="F37">
        <v>1</v>
      </c>
      <c r="G37">
        <v>12</v>
      </c>
    </row>
    <row r="38" spans="1:7">
      <c r="A38" t="s">
        <v>94</v>
      </c>
      <c r="B38">
        <v>275</v>
      </c>
      <c r="C38">
        <v>9.51675759937646</v>
      </c>
      <c r="D38">
        <v>9</v>
      </c>
      <c r="E38">
        <v>0.51675759937646</v>
      </c>
      <c r="G38">
        <v>60</v>
      </c>
    </row>
    <row r="39" spans="1:7">
      <c r="A39" t="s">
        <v>49</v>
      </c>
      <c r="B39">
        <v>101</v>
      </c>
      <c r="C39">
        <v>3.49524551831645</v>
      </c>
      <c r="D39">
        <v>3</v>
      </c>
      <c r="E39">
        <v>0.49524551831645</v>
      </c>
      <c r="G39">
        <v>26</v>
      </c>
    </row>
    <row r="40" spans="1:7">
      <c r="A40" t="s">
        <v>81</v>
      </c>
      <c r="B40">
        <v>101</v>
      </c>
      <c r="C40">
        <v>3.49524551831645</v>
      </c>
      <c r="D40">
        <v>3</v>
      </c>
      <c r="E40">
        <v>0.49524551831645</v>
      </c>
      <c r="G40">
        <v>50</v>
      </c>
    </row>
    <row r="41" spans="1:7">
      <c r="A41" t="s">
        <v>87</v>
      </c>
      <c r="B41">
        <v>101</v>
      </c>
      <c r="C41">
        <v>3.49524551831645</v>
      </c>
      <c r="D41">
        <v>3</v>
      </c>
      <c r="E41">
        <v>0.49524551831645</v>
      </c>
      <c r="G41">
        <v>55</v>
      </c>
    </row>
    <row r="42" spans="1:7">
      <c r="A42" t="s">
        <v>77</v>
      </c>
      <c r="B42">
        <v>158</v>
      </c>
      <c r="C42">
        <v>5.46780982073266</v>
      </c>
      <c r="D42">
        <v>5</v>
      </c>
      <c r="E42">
        <v>0.46780982073266</v>
      </c>
      <c r="G42">
        <v>47</v>
      </c>
    </row>
    <row r="43" spans="1:7">
      <c r="A43" t="s">
        <v>29</v>
      </c>
      <c r="B43">
        <v>100</v>
      </c>
      <c r="C43">
        <v>3.46063912704599</v>
      </c>
      <c r="D43">
        <v>3</v>
      </c>
      <c r="E43">
        <v>0.46063912704599</v>
      </c>
      <c r="G43">
        <v>10</v>
      </c>
    </row>
    <row r="44" spans="1:7">
      <c r="A44" t="s">
        <v>56</v>
      </c>
      <c r="B44">
        <v>185</v>
      </c>
      <c r="C44">
        <v>6.40218238503507</v>
      </c>
      <c r="D44">
        <v>6</v>
      </c>
      <c r="E44">
        <v>0.40218238503507</v>
      </c>
      <c r="G44">
        <v>31</v>
      </c>
    </row>
    <row r="45" spans="1:7">
      <c r="A45" t="s">
        <v>91</v>
      </c>
      <c r="B45">
        <v>39</v>
      </c>
      <c r="C45">
        <v>1.34964925954793</v>
      </c>
      <c r="D45">
        <v>1</v>
      </c>
      <c r="E45">
        <v>0.34964925954793</v>
      </c>
      <c r="G45">
        <v>58</v>
      </c>
    </row>
    <row r="46" spans="1:7">
      <c r="A46" t="s">
        <v>42</v>
      </c>
      <c r="B46">
        <v>154</v>
      </c>
      <c r="C46">
        <v>5.32938425565082</v>
      </c>
      <c r="D46">
        <v>5</v>
      </c>
      <c r="E46">
        <v>0.32938425565082</v>
      </c>
      <c r="G46">
        <v>20</v>
      </c>
    </row>
    <row r="47" spans="1:7">
      <c r="A47" t="s">
        <v>22</v>
      </c>
      <c r="B47">
        <v>38</v>
      </c>
      <c r="C47">
        <v>1.31504286827747</v>
      </c>
      <c r="D47">
        <v>1</v>
      </c>
      <c r="E47">
        <v>0.31504286827747</v>
      </c>
      <c r="G47">
        <v>5</v>
      </c>
    </row>
    <row r="48" spans="1:7">
      <c r="A48" t="s">
        <v>19</v>
      </c>
      <c r="B48">
        <v>37</v>
      </c>
      <c r="C48">
        <v>1.28043647700701</v>
      </c>
      <c r="D48">
        <v>1</v>
      </c>
      <c r="E48">
        <v>0.28043647700701</v>
      </c>
      <c r="G48">
        <v>2</v>
      </c>
    </row>
    <row r="49" spans="1:7">
      <c r="A49" t="s">
        <v>32</v>
      </c>
      <c r="B49">
        <v>65</v>
      </c>
      <c r="C49">
        <v>2.24941543257989</v>
      </c>
      <c r="D49">
        <v>2</v>
      </c>
      <c r="E49">
        <v>0.24941543257989</v>
      </c>
      <c r="G49">
        <v>13</v>
      </c>
    </row>
    <row r="50" spans="1:7">
      <c r="A50" t="s">
        <v>79</v>
      </c>
      <c r="B50">
        <v>65</v>
      </c>
      <c r="C50">
        <v>2.24941543257989</v>
      </c>
      <c r="D50">
        <v>2</v>
      </c>
      <c r="E50">
        <v>0.24941543257989</v>
      </c>
      <c r="G50">
        <v>48</v>
      </c>
    </row>
    <row r="51" spans="1:7">
      <c r="A51" t="s">
        <v>73</v>
      </c>
      <c r="B51">
        <v>36</v>
      </c>
      <c r="C51">
        <v>1.24583008573655</v>
      </c>
      <c r="D51">
        <v>1</v>
      </c>
      <c r="E51">
        <v>0.24583008573655</v>
      </c>
      <c r="G51">
        <v>43</v>
      </c>
    </row>
    <row r="52" spans="1:7">
      <c r="A52" t="s">
        <v>63</v>
      </c>
      <c r="B52">
        <v>151</v>
      </c>
      <c r="C52">
        <v>5.22556508183944</v>
      </c>
      <c r="D52">
        <v>5</v>
      </c>
      <c r="E52">
        <v>0.22556508183944</v>
      </c>
      <c r="G52">
        <v>36</v>
      </c>
    </row>
    <row r="53" spans="1:7">
      <c r="A53" t="s">
        <v>45</v>
      </c>
      <c r="B53">
        <v>93</v>
      </c>
      <c r="C53">
        <v>3.21839438815277</v>
      </c>
      <c r="D53">
        <v>3</v>
      </c>
      <c r="E53">
        <v>0.21839438815277</v>
      </c>
      <c r="G53">
        <v>22</v>
      </c>
    </row>
    <row r="54" spans="1:7">
      <c r="A54" t="s">
        <v>75</v>
      </c>
      <c r="B54">
        <v>93</v>
      </c>
      <c r="C54">
        <v>3.21839438815277</v>
      </c>
      <c r="D54">
        <v>3</v>
      </c>
      <c r="E54">
        <v>0.21839438815277</v>
      </c>
      <c r="G54">
        <v>45</v>
      </c>
    </row>
    <row r="55" spans="1:7">
      <c r="A55" t="s">
        <v>30</v>
      </c>
      <c r="B55">
        <v>64</v>
      </c>
      <c r="C55">
        <v>2.21480904130943</v>
      </c>
      <c r="D55">
        <v>2</v>
      </c>
      <c r="E55">
        <v>0.21480904130943</v>
      </c>
      <c r="G55">
        <v>11</v>
      </c>
    </row>
    <row r="56" spans="1:7">
      <c r="A56" t="s">
        <v>60</v>
      </c>
      <c r="B56">
        <v>237</v>
      </c>
      <c r="C56">
        <v>8.20171473109899</v>
      </c>
      <c r="D56">
        <v>8</v>
      </c>
      <c r="E56">
        <v>0.20171473109899</v>
      </c>
      <c r="G56">
        <v>34</v>
      </c>
    </row>
    <row r="57" spans="1:7">
      <c r="A57" t="s">
        <v>25</v>
      </c>
      <c r="B57">
        <v>121</v>
      </c>
      <c r="C57">
        <v>4.18737334372564</v>
      </c>
      <c r="D57">
        <v>4</v>
      </c>
      <c r="E57">
        <v>0.18737334372564</v>
      </c>
      <c r="G57">
        <v>7</v>
      </c>
    </row>
    <row r="58" spans="1:7">
      <c r="A58" t="s">
        <v>67</v>
      </c>
      <c r="B58">
        <v>121</v>
      </c>
      <c r="C58">
        <v>4.18737334372564</v>
      </c>
      <c r="D58">
        <v>4</v>
      </c>
      <c r="E58">
        <v>0.18737334372564</v>
      </c>
      <c r="G58">
        <v>39</v>
      </c>
    </row>
    <row r="59" spans="1:7">
      <c r="A59" t="s">
        <v>99</v>
      </c>
      <c r="B59">
        <v>91</v>
      </c>
      <c r="C59">
        <v>3.14918160561185</v>
      </c>
      <c r="D59">
        <v>3</v>
      </c>
      <c r="E59">
        <v>0.14918160561185</v>
      </c>
      <c r="G59">
        <v>64</v>
      </c>
    </row>
    <row r="60" spans="1:7">
      <c r="A60" t="s">
        <v>84</v>
      </c>
      <c r="B60">
        <v>62</v>
      </c>
      <c r="C60">
        <v>2.14559625876851</v>
      </c>
      <c r="D60">
        <v>2</v>
      </c>
      <c r="E60">
        <v>0.14559625876851</v>
      </c>
      <c r="G60">
        <v>52</v>
      </c>
    </row>
    <row r="61" spans="1:7">
      <c r="A61" t="s">
        <v>39</v>
      </c>
      <c r="B61">
        <v>60</v>
      </c>
      <c r="C61">
        <v>2.07638347622759</v>
      </c>
      <c r="D61">
        <v>2</v>
      </c>
      <c r="E61">
        <v>0.0763834762275901</v>
      </c>
      <c r="G61">
        <v>18</v>
      </c>
    </row>
    <row r="62" spans="1:7">
      <c r="A62" t="s">
        <v>96</v>
      </c>
      <c r="B62">
        <v>31</v>
      </c>
      <c r="C62">
        <v>1.07279812938426</v>
      </c>
      <c r="D62">
        <v>1</v>
      </c>
      <c r="E62">
        <v>0.0727981293842599</v>
      </c>
      <c r="G62">
        <v>62</v>
      </c>
    </row>
    <row r="63" spans="1:7">
      <c r="A63" t="s">
        <v>23</v>
      </c>
      <c r="B63">
        <v>88</v>
      </c>
      <c r="C63">
        <v>3.04536243180047</v>
      </c>
      <c r="D63">
        <v>3</v>
      </c>
      <c r="E63">
        <v>0.0453624318004699</v>
      </c>
      <c r="G63">
        <v>6</v>
      </c>
    </row>
    <row r="64" spans="1:7">
      <c r="A64" t="s">
        <v>53</v>
      </c>
      <c r="B64">
        <v>59</v>
      </c>
      <c r="C64">
        <v>2.04177708495713</v>
      </c>
      <c r="D64">
        <v>2</v>
      </c>
      <c r="E64">
        <v>0.04177708495713</v>
      </c>
      <c r="G64">
        <v>29</v>
      </c>
    </row>
    <row r="65" spans="1:7">
      <c r="A65" t="s">
        <v>57</v>
      </c>
      <c r="B65">
        <v>87</v>
      </c>
      <c r="C65">
        <v>3.01075604053001</v>
      </c>
      <c r="D65">
        <v>3</v>
      </c>
      <c r="E65">
        <v>0.0107560405300098</v>
      </c>
      <c r="G65">
        <v>32</v>
      </c>
    </row>
    <row r="66" spans="1:7">
      <c r="A66" t="s">
        <v>52</v>
      </c>
      <c r="B66">
        <v>58</v>
      </c>
      <c r="C66">
        <v>2.00717069368667</v>
      </c>
      <c r="D66">
        <v>2</v>
      </c>
      <c r="E66">
        <v>0.00717069368666978</v>
      </c>
      <c r="G66">
        <v>28</v>
      </c>
    </row>
  </sheetData>
  <autoFilter xmlns:etc="http://www.wps.cn/officeDocument/2017/etCustomData" ref="A1:G67" etc:filterBottomFollowUsedRange="0">
    <sortState ref="A1:G67">
      <sortCondition ref="E1" descending="1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田泽蓉</dc:creator>
  <cp:lastModifiedBy>田泽蓉</cp:lastModifiedBy>
  <dcterms:created xsi:type="dcterms:W3CDTF">2024-08-30T13:19:00Z</dcterms:created>
  <dcterms:modified xsi:type="dcterms:W3CDTF">2026-08-31T10:40:51Z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2B094ADB9D424977AE6A354E7CB81B66_12</vt:lpwstr>
  </property>
  <property fmtid="{D5CDD505-2E9C-101B-9397-08002B2CF9AE}" pid="5" name="CalculationRule">
    <vt:i4>0</vt:i4>
  </property>
</Properties>
</file>